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1835"/>
  </bookViews>
  <sheets>
    <sheet name="програмные мер.2022-2027" sheetId="10" r:id="rId1"/>
  </sheets>
  <definedNames>
    <definedName name="_xlnm.Print_Area" localSheetId="0">'програмные мер.2022-2027'!$A$1:$R$75</definedName>
  </definedNames>
  <calcPr calcId="124519"/>
</workbook>
</file>

<file path=xl/calcChain.xml><?xml version="1.0" encoding="utf-8"?>
<calcChain xmlns="http://schemas.openxmlformats.org/spreadsheetml/2006/main">
  <c r="O25" i="10"/>
  <c r="N25"/>
  <c r="M25"/>
  <c r="L25"/>
  <c r="K25"/>
  <c r="J25"/>
  <c r="J22" s="1"/>
  <c r="J24"/>
  <c r="J23"/>
  <c r="M56" l="1"/>
  <c r="M26" s="1"/>
  <c r="N56"/>
  <c r="N26" s="1"/>
  <c r="O56"/>
  <c r="O26" s="1"/>
  <c r="M52"/>
  <c r="N52"/>
  <c r="O52"/>
  <c r="K30"/>
  <c r="L30"/>
  <c r="M30"/>
  <c r="N30"/>
  <c r="O30"/>
  <c r="J30"/>
  <c r="M29"/>
  <c r="N29"/>
  <c r="O29"/>
  <c r="M27"/>
  <c r="N27"/>
  <c r="O27"/>
  <c r="M24"/>
  <c r="N24"/>
  <c r="O24"/>
  <c r="N23"/>
  <c r="O23"/>
  <c r="M23"/>
  <c r="K29"/>
  <c r="L29"/>
  <c r="J29"/>
  <c r="S25" l="1"/>
  <c r="O22"/>
  <c r="N22"/>
  <c r="M22"/>
  <c r="K41" l="1"/>
  <c r="K27"/>
  <c r="L27"/>
  <c r="J27"/>
  <c r="L41" l="1"/>
  <c r="J41"/>
  <c r="I56" l="1"/>
  <c r="I26" s="1"/>
  <c r="I52"/>
  <c r="I41"/>
  <c r="I30"/>
  <c r="I29"/>
  <c r="I27"/>
  <c r="I25"/>
  <c r="I24"/>
  <c r="I23"/>
  <c r="I22" l="1"/>
  <c r="K52" l="1"/>
  <c r="L52"/>
  <c r="J52"/>
  <c r="K24"/>
  <c r="L24"/>
  <c r="K23"/>
  <c r="L23"/>
  <c r="J56"/>
  <c r="J26" s="1"/>
  <c r="S23" l="1"/>
  <c r="S24"/>
  <c r="L22"/>
  <c r="K22"/>
  <c r="L56" l="1"/>
  <c r="L26" s="1"/>
  <c r="K56"/>
  <c r="K26" s="1"/>
  <c r="S33"/>
  <c r="S32"/>
  <c r="S26" l="1"/>
  <c r="S22"/>
</calcChain>
</file>

<file path=xl/sharedStrings.xml><?xml version="1.0" encoding="utf-8"?>
<sst xmlns="http://schemas.openxmlformats.org/spreadsheetml/2006/main" count="175" uniqueCount="112">
  <si>
    <t>Ответственный исполнитель, соисполнители</t>
  </si>
  <si>
    <t>всего</t>
  </si>
  <si>
    <t>Управление землепользования</t>
  </si>
  <si>
    <t xml:space="preserve">Основное мероприятие 1 </t>
  </si>
  <si>
    <t>Мероприятие 1</t>
  </si>
  <si>
    <t>Обеспечение деятельности органов местного самоуправления</t>
  </si>
  <si>
    <t>Органы местного самоуправления</t>
  </si>
  <si>
    <t>Основное мероприятие 3</t>
  </si>
  <si>
    <t>Управление землепользования (РХ)</t>
  </si>
  <si>
    <t>Мероприятие 2</t>
  </si>
  <si>
    <t>Охрана биотермической ямы</t>
  </si>
  <si>
    <t>Управление финансов</t>
  </si>
  <si>
    <t>Наименование муниципальной программы, подпрограммы муниципальной программы, основных мероприятий и мероприятий</t>
  </si>
  <si>
    <t>средства федерального бюджета (ФБ)</t>
  </si>
  <si>
    <t>Управление землепользования (ФБ)</t>
  </si>
  <si>
    <t>Муниципальная программа</t>
  </si>
  <si>
    <t>Статус № п/п</t>
  </si>
  <si>
    <t>Основные направления реализации</t>
  </si>
  <si>
    <t>Обеспечение деятельности управления землепользования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</si>
  <si>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</si>
  <si>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</si>
  <si>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</si>
  <si>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</si>
  <si>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средства республиканского бюджета (РХ)</t>
  </si>
  <si>
    <t>Управление ЖКХ и строительства</t>
  </si>
  <si>
    <t xml:space="preserve">Основное мероприятие 2 </t>
  </si>
  <si>
    <t>«Комплексное развитие сельских территорий Усть-Абаканского района»</t>
  </si>
  <si>
    <t>Реализация проектов комплексного развития сельских территорий</t>
  </si>
  <si>
    <t>Проведение сельскохозяйственных конкурсов, мероприятий</t>
  </si>
  <si>
    <t>Основное мероприятие 4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</si>
  <si>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</si>
  <si>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</si>
  <si>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</si>
  <si>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средства районного бюджета (РБ)</t>
  </si>
  <si>
    <t>Обеспечение благоустроенным жильем граждан, проживающих на сельской территории</t>
  </si>
  <si>
    <t>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</si>
  <si>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</si>
  <si>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</si>
  <si>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</si>
  <si>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>Мероприятие 3</t>
  </si>
  <si>
    <t>Строительство жилья, предоставляемого по договору найма жилого помещения, в том числе разработка проектно-сметной документации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</si>
  <si>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</si>
  <si>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>Строительство жилья. Разработка ПСД. Строительный контроль, авторский надзор. Уплата земельного налога</t>
  </si>
  <si>
    <t>Мероприятие 4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</si>
  <si>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</si>
  <si>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 xml:space="preserve">Управление образования </t>
  </si>
  <si>
    <t>Обеспечение комплексного развития сельских территорий в части реализации мероприятий по благоустройству сельских территорий (в том числе софинансирование с республиканским  бюджетом)</t>
  </si>
  <si>
    <t>Формирование современного облика сельских территорий, направленных на создание и развитие инфраструктуры в сельской местности</t>
  </si>
  <si>
    <t>Оформление фасада зданий, установка ограждения и освещения образовательных учреждений</t>
  </si>
  <si>
    <t>Мероприятия по благоустройству сельских территорий</t>
  </si>
  <si>
    <t>Обустройство площадок ТКО.</t>
  </si>
  <si>
    <t>Оказание содействия сельскохозяйственным товаропроизводителям в обеспечении квалифицированными специалистами</t>
  </si>
  <si>
    <t>Содержание объекта по утилизации биологических отходов</t>
  </si>
  <si>
    <t>Осуществление отдельных государственных полномочий по предупреждению и ликвидации болезней животных</t>
  </si>
  <si>
    <t>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</si>
  <si>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Разработка ПСД, госэкспертиза ПСД и сметной стоимости на капитальный ремонт, реконструкцию в образовательных учреждениях.</t>
  </si>
  <si>
    <t>Развитие рынка труда (кадровый потенциал) на сельских территориях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</si>
  <si>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</si>
  <si>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</si>
  <si>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</si>
  <si>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</si>
  <si>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</si>
  <si>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</si>
  <si>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</si>
  <si>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</si>
  <si>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</si>
  <si>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</si>
  <si>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</si>
  <si>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</si>
  <si>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</si>
  <si>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</si>
  <si>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</si>
  <si>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</si>
  <si>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</si>
  <si>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</si>
  <si>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</si>
  <si>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</si>
  <si>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</si>
  <si>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</si>
  <si>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</si>
  <si>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</si>
  <si>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</si>
  <si>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</si>
  <si>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</si>
  <si>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</si>
  <si>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</si>
  <si>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</si>
  <si>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</si>
  <si>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</si>
  <si>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</si>
  <si>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</si>
  <si>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</si>
  <si>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</si>
  <si>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07 02</t>
  </si>
  <si>
    <t>Расходы по годам, (руб)</t>
  </si>
  <si>
    <t>Х</t>
  </si>
  <si>
    <t>Ожидаемый результат</t>
  </si>
  <si>
    <t>Мероприятие 5</t>
  </si>
  <si>
    <t>Увеличение общей площади благоустроенных жилых помещений в сельских населенных пунктах на 2,04 тыс.кв. метров.</t>
  </si>
  <si>
    <t>Увеличение количества реализованных проектов комплексного развития сельских территорий на 6 единиц</t>
  </si>
  <si>
    <t>Увеличение количества реализованных проектов по благоустройству сельских территорий на 6 единиц.</t>
  </si>
  <si>
    <r>
      <rPr>
        <sz val="13"/>
        <color theme="1"/>
        <rFont val="Times New Roman"/>
        <family val="1"/>
        <charset val="204"/>
      </rPr>
      <t>Увеличение обеспеченности квалифицированными кадрами, прохождение профессиональной подготовки, переподготовки и повышения квалификации по аграрным направлениям до 51 чел.</t>
    </r>
    <r>
      <rPr>
        <i/>
        <sz val="13"/>
        <color theme="1"/>
        <rFont val="Times New Roman"/>
        <family val="1"/>
        <charset val="204"/>
      </rPr>
      <t xml:space="preserve"> </t>
    </r>
  </si>
  <si>
    <r>
      <t xml:space="preserve">Связь с показателями муниципальной программы            </t>
    </r>
    <r>
      <rPr>
        <sz val="10"/>
        <color indexed="8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</si>
  <si>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</si>
  <si>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>Н.А. Потылицына</t>
  </si>
  <si>
    <t>Приложение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"Комплексное развитие сельских территорий Усть-Абаканского района"</t>
  </si>
  <si>
    <t>Програмные мероприятия на плановый период 2022-2027 годы к муниципальной программе "Комплексное развитие сельских территорий Усть-Абаканского района"</t>
  </si>
  <si>
    <t>Приложение 1</t>
  </si>
  <si>
    <t xml:space="preserve">к постановлению администрации </t>
  </si>
  <si>
    <t>Усть-Абаканского района</t>
  </si>
  <si>
    <t>Капитальный ремонт в МБОУ  Вершино-Биджинская  СОШ, Чапаевская ООШ , Расцветская СОШ, ДОУ ДС "Родничок" (с.В-Биджа), МБОУ  ДС "Родничок"                  (п. Расцвет), МБОУ НШ ДС "Росток" (п. Тепличный), СПДО ДС Солнышко (д. Чапаево)</t>
  </si>
  <si>
    <t>от 30.12.2021 № 1348 - п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</si>
</sst>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210">
    <xf numFmtId="0" fontId="0" fillId="0" borderId="0" xfId="0"/>
    <xf numFmtId="0" fontId="0" fillId="2" borderId="0" xfId="0" applyFill="1"/>
    <xf numFmtId="0" fontId="5" fillId="2" borderId="0" xfId="0" applyFont="1" applyFill="1" applyAlignment="1"/>
    <xf numFmtId="0" fontId="3" fillId="2" borderId="1" xfId="0" applyFont="1" applyFill="1" applyBorder="1" applyAlignment="1">
      <alignment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0" fillId="3" borderId="0" xfId="0" applyFill="1"/>
    <xf numFmtId="4" fontId="3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7" fillId="3" borderId="0" xfId="0" applyFont="1" applyFill="1"/>
    <xf numFmtId="4" fontId="7" fillId="3" borderId="0" xfId="0" applyNumberFormat="1" applyFont="1" applyFill="1"/>
    <xf numFmtId="4" fontId="7" fillId="3" borderId="1" xfId="0" applyNumberFormat="1" applyFont="1" applyFill="1" applyBorder="1"/>
    <xf numFmtId="4" fontId="0" fillId="3" borderId="0" xfId="0" applyNumberFormat="1" applyFill="1"/>
    <xf numFmtId="4" fontId="11" fillId="2" borderId="8" xfId="0" applyNumberFormat="1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horizontal="right" vertical="top" wrapText="1"/>
    </xf>
    <xf numFmtId="4" fontId="16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9" fillId="2" borderId="0" xfId="0" applyFont="1" applyFill="1" applyAlignment="1">
      <alignment horizontal="left"/>
    </xf>
    <xf numFmtId="4" fontId="18" fillId="3" borderId="1" xfId="0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vertical="top"/>
    </xf>
    <xf numFmtId="0" fontId="0" fillId="0" borderId="0" xfId="0" applyAlignment="1"/>
    <xf numFmtId="0" fontId="4" fillId="0" borderId="0" xfId="0" applyFont="1" applyAlignment="1"/>
    <xf numFmtId="3" fontId="11" fillId="0" borderId="2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11" fillId="3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11" fillId="0" borderId="0" xfId="0" applyNumberFormat="1" applyFont="1" applyAlignment="1">
      <alignment horizontal="center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1" fillId="2" borderId="0" xfId="0" applyFont="1" applyFill="1"/>
    <xf numFmtId="4" fontId="11" fillId="0" borderId="0" xfId="0" applyNumberFormat="1" applyFont="1"/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11" fillId="3" borderId="4" xfId="0" applyFont="1" applyFill="1" applyBorder="1" applyAlignment="1">
      <alignment horizontal="center" vertical="top" wrapText="1"/>
    </xf>
    <xf numFmtId="49" fontId="11" fillId="3" borderId="4" xfId="0" applyNumberFormat="1" applyFont="1" applyFill="1" applyBorder="1" applyAlignment="1">
      <alignment horizontal="center" vertical="top" wrapText="1"/>
    </xf>
    <xf numFmtId="0" fontId="3" fillId="3" borderId="3" xfId="2" applyFont="1" applyFill="1" applyBorder="1" applyAlignment="1">
      <alignment horizontal="left" vertical="top" wrapText="1"/>
    </xf>
    <xf numFmtId="0" fontId="3" fillId="3" borderId="4" xfId="2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4" fontId="3" fillId="3" borderId="4" xfId="0" applyNumberFormat="1" applyFont="1" applyFill="1" applyBorder="1" applyAlignment="1">
      <alignment horizontal="right" vertical="top" wrapText="1"/>
    </xf>
    <xf numFmtId="4" fontId="11" fillId="2" borderId="5" xfId="0" applyNumberFormat="1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1" fillId="0" borderId="10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3" fontId="11" fillId="0" borderId="2" xfId="0" applyNumberFormat="1" applyFont="1" applyBorder="1" applyAlignment="1">
      <alignment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/>
    </xf>
    <xf numFmtId="0" fontId="3" fillId="4" borderId="1" xfId="0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0" borderId="4" xfId="0" applyNumberFormat="1" applyFont="1" applyFill="1" applyBorder="1" applyAlignment="1">
      <alignment horizontal="center" vertical="top" wrapText="1"/>
    </xf>
    <xf numFmtId="0" fontId="14" fillId="0" borderId="10" xfId="0" applyFont="1" applyBorder="1" applyAlignment="1">
      <alignment horizontal="left" wrapText="1"/>
    </xf>
    <xf numFmtId="3" fontId="11" fillId="0" borderId="2" xfId="0" applyNumberFormat="1" applyFont="1" applyBorder="1" applyAlignment="1">
      <alignment vertical="top" wrapText="1"/>
    </xf>
    <xf numFmtId="3" fontId="11" fillId="0" borderId="3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3" fontId="11" fillId="0" borderId="4" xfId="0" applyNumberFormat="1" applyFont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1" fillId="0" borderId="10" xfId="0" applyFont="1" applyBorder="1" applyAlignment="1">
      <alignment horizontal="center"/>
    </xf>
    <xf numFmtId="2" fontId="11" fillId="0" borderId="0" xfId="0" applyNumberFormat="1" applyFont="1" applyAlignment="1">
      <alignment horizontal="left" vertical="top" wrapText="1"/>
    </xf>
    <xf numFmtId="4" fontId="8" fillId="0" borderId="2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left" vertical="top" wrapText="1"/>
    </xf>
    <xf numFmtId="4" fontId="3" fillId="2" borderId="3" xfId="0" applyNumberFormat="1" applyFont="1" applyFill="1" applyBorder="1" applyAlignment="1">
      <alignment horizontal="left" vertical="top" wrapText="1"/>
    </xf>
    <xf numFmtId="4" fontId="11" fillId="3" borderId="2" xfId="0" applyNumberFormat="1" applyFont="1" applyFill="1" applyBorder="1" applyAlignment="1">
      <alignment horizontal="left" vertical="top" wrapText="1"/>
    </xf>
    <xf numFmtId="4" fontId="11" fillId="3" borderId="3" xfId="0" applyNumberFormat="1" applyFont="1" applyFill="1" applyBorder="1" applyAlignment="1">
      <alignment horizontal="left" vertical="top" wrapText="1"/>
    </xf>
    <xf numFmtId="4" fontId="11" fillId="3" borderId="4" xfId="0" applyNumberFormat="1" applyFont="1" applyFill="1" applyBorder="1" applyAlignment="1">
      <alignment horizontal="left" vertical="top" wrapText="1"/>
    </xf>
    <xf numFmtId="4" fontId="18" fillId="3" borderId="2" xfId="0" applyNumberFormat="1" applyFont="1" applyFill="1" applyBorder="1" applyAlignment="1">
      <alignment horizontal="left" vertical="top" wrapText="1"/>
    </xf>
    <xf numFmtId="4" fontId="18" fillId="3" borderId="3" xfId="0" applyNumberFormat="1" applyFont="1" applyFill="1" applyBorder="1" applyAlignment="1">
      <alignment horizontal="left" vertical="top" wrapText="1"/>
    </xf>
    <xf numFmtId="4" fontId="18" fillId="3" borderId="4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4" fontId="3" fillId="0" borderId="3" xfId="0" applyNumberFormat="1" applyFont="1" applyFill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0" fillId="0" borderId="3" xfId="0" applyBorder="1" applyAlignment="1"/>
    <xf numFmtId="0" fontId="0" fillId="0" borderId="4" xfId="0" applyBorder="1" applyAlignment="1"/>
    <xf numFmtId="49" fontId="11" fillId="3" borderId="3" xfId="0" applyNumberFormat="1" applyFont="1" applyFill="1" applyBorder="1" applyAlignment="1">
      <alignment horizontal="center" vertical="top" wrapText="1"/>
    </xf>
    <xf numFmtId="49" fontId="11" fillId="3" borderId="4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11" fillId="3" borderId="3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11" fillId="3" borderId="3" xfId="0" applyFont="1" applyFill="1" applyBorder="1" applyAlignment="1">
      <alignment horizontal="center" vertical="top" wrapText="1"/>
    </xf>
    <xf numFmtId="0" fontId="11" fillId="3" borderId="4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1" fillId="3" borderId="2" xfId="0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2" fillId="0" borderId="8" xfId="1" applyFont="1" applyBorder="1" applyAlignment="1" applyProtection="1">
      <alignment horizontal="center" vertical="center" wrapText="1"/>
    </xf>
    <xf numFmtId="0" fontId="12" fillId="0" borderId="9" xfId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wrapText="1"/>
    </xf>
    <xf numFmtId="0" fontId="15" fillId="0" borderId="0" xfId="0" applyFont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85"/>
  <sheetViews>
    <sheetView tabSelected="1" topLeftCell="A6" zoomScale="87" zoomScaleNormal="87" zoomScaleSheetLayoutView="85" workbookViewId="0">
      <selection activeCell="P11" sqref="P11:R15"/>
    </sheetView>
  </sheetViews>
  <sheetFormatPr defaultRowHeight="16.5"/>
  <cols>
    <col min="1" max="1" width="18.42578125" style="56" customWidth="1"/>
    <col min="2" max="2" width="40.140625" customWidth="1"/>
    <col min="3" max="3" width="29.42578125" customWidth="1"/>
    <col min="4" max="4" width="8.5703125" style="67" hidden="1" customWidth="1"/>
    <col min="5" max="5" width="11.5703125" style="75" hidden="1" customWidth="1"/>
    <col min="6" max="6" width="18.140625" style="75" hidden="1" customWidth="1"/>
    <col min="7" max="7" width="7.140625" style="75" hidden="1" customWidth="1"/>
    <col min="8" max="8" width="10.7109375" style="75" hidden="1" customWidth="1"/>
    <col min="9" max="9" width="17" hidden="1" customWidth="1"/>
    <col min="10" max="10" width="17" style="86" customWidth="1"/>
    <col min="11" max="11" width="17.7109375" style="87" customWidth="1"/>
    <col min="12" max="15" width="17.28515625" style="86" customWidth="1"/>
    <col min="16" max="16" width="31.140625" style="86" customWidth="1"/>
    <col min="17" max="17" width="39.28515625" style="1" customWidth="1"/>
    <col min="18" max="18" width="19.140625" style="1" customWidth="1"/>
    <col min="19" max="19" width="20.28515625" style="17" hidden="1" customWidth="1"/>
    <col min="20" max="20" width="9.140625" style="17"/>
    <col min="21" max="21" width="12.5703125" style="17" customWidth="1"/>
    <col min="22" max="32" width="9.140625" style="17"/>
  </cols>
  <sheetData>
    <row r="1" spans="1:18" ht="18.75" hidden="1">
      <c r="Q1" s="98"/>
      <c r="R1" s="63"/>
    </row>
    <row r="2" spans="1:18" ht="18.75" hidden="1">
      <c r="Q2" s="98"/>
      <c r="R2" s="52"/>
    </row>
    <row r="3" spans="1:18" ht="18.75" hidden="1">
      <c r="A3" s="57"/>
      <c r="Q3" s="97"/>
      <c r="R3" s="62"/>
    </row>
    <row r="4" spans="1:18" ht="12.75" hidden="1" customHeight="1">
      <c r="A4" s="57"/>
      <c r="Q4" s="2"/>
      <c r="R4" s="2"/>
    </row>
    <row r="5" spans="1:18" ht="12.75" customHeight="1">
      <c r="A5" s="57"/>
      <c r="J5" s="101"/>
      <c r="K5" s="101"/>
      <c r="L5" s="101"/>
      <c r="M5" s="101"/>
      <c r="N5" s="101"/>
      <c r="O5" s="101"/>
      <c r="P5" s="101"/>
      <c r="Q5" s="101"/>
      <c r="R5" s="101"/>
    </row>
    <row r="6" spans="1:18" ht="27.75" customHeight="1">
      <c r="A6" s="57"/>
      <c r="J6" s="101"/>
      <c r="K6" s="101"/>
      <c r="L6" s="101"/>
      <c r="M6" s="101"/>
      <c r="N6" s="101"/>
      <c r="O6" s="101"/>
      <c r="P6" s="206" t="s">
        <v>107</v>
      </c>
      <c r="Q6" s="206"/>
      <c r="R6" s="206"/>
    </row>
    <row r="7" spans="1:18" ht="14.25" customHeight="1">
      <c r="A7" s="57"/>
      <c r="J7" s="101"/>
      <c r="K7" s="101"/>
      <c r="L7" s="101"/>
      <c r="M7" s="101"/>
      <c r="N7" s="101"/>
      <c r="O7" s="101"/>
      <c r="P7" s="207" t="s">
        <v>108</v>
      </c>
      <c r="Q7" s="207"/>
      <c r="R7" s="207"/>
    </row>
    <row r="8" spans="1:18" ht="16.5" customHeight="1">
      <c r="A8" s="57"/>
      <c r="J8" s="101"/>
      <c r="K8" s="101"/>
      <c r="L8" s="101"/>
      <c r="M8" s="101"/>
      <c r="N8" s="101"/>
      <c r="O8" s="101"/>
      <c r="P8" s="207" t="s">
        <v>109</v>
      </c>
      <c r="Q8" s="207"/>
      <c r="R8" s="207"/>
    </row>
    <row r="9" spans="1:18" ht="17.25" customHeight="1">
      <c r="A9" s="57"/>
      <c r="J9" s="101"/>
      <c r="K9" s="101"/>
      <c r="L9" s="101"/>
      <c r="M9" s="101"/>
      <c r="N9" s="101"/>
      <c r="O9" s="101"/>
      <c r="P9" s="208" t="s">
        <v>111</v>
      </c>
      <c r="Q9" s="208"/>
      <c r="R9" s="208"/>
    </row>
    <row r="10" spans="1:18" ht="12.75" customHeight="1">
      <c r="A10" s="57"/>
      <c r="J10" s="101"/>
      <c r="K10" s="101"/>
      <c r="L10" s="101"/>
      <c r="M10" s="101"/>
      <c r="N10" s="101"/>
      <c r="O10" s="101"/>
      <c r="P10" s="101"/>
      <c r="Q10" s="101"/>
      <c r="R10" s="101"/>
    </row>
    <row r="11" spans="1:18" ht="12.75" customHeight="1">
      <c r="A11" s="57"/>
      <c r="J11" s="101"/>
      <c r="K11" s="101"/>
      <c r="L11" s="101"/>
      <c r="M11" s="101"/>
      <c r="N11" s="101"/>
      <c r="O11" s="101"/>
      <c r="P11" s="145" t="s">
        <v>105</v>
      </c>
      <c r="Q11" s="145"/>
      <c r="R11" s="145"/>
    </row>
    <row r="12" spans="1:18" ht="12.75" customHeight="1">
      <c r="A12" s="57"/>
      <c r="J12" s="101"/>
      <c r="K12" s="101"/>
      <c r="L12" s="103"/>
      <c r="M12" s="103"/>
      <c r="N12" s="103"/>
      <c r="O12" s="103"/>
      <c r="P12" s="145"/>
      <c r="Q12" s="145"/>
      <c r="R12" s="145"/>
    </row>
    <row r="13" spans="1:18" ht="12.75" customHeight="1">
      <c r="A13" s="57"/>
      <c r="J13" s="101"/>
      <c r="K13" s="101"/>
      <c r="L13" s="103"/>
      <c r="M13" s="103"/>
      <c r="N13" s="103"/>
      <c r="O13" s="103"/>
      <c r="P13" s="145"/>
      <c r="Q13" s="145"/>
      <c r="R13" s="145"/>
    </row>
    <row r="14" spans="1:18" ht="12.75" customHeight="1">
      <c r="A14" s="57"/>
      <c r="J14" s="101"/>
      <c r="K14" s="101"/>
      <c r="L14" s="103"/>
      <c r="M14" s="103"/>
      <c r="N14" s="103"/>
      <c r="O14" s="103"/>
      <c r="P14" s="145"/>
      <c r="Q14" s="145"/>
      <c r="R14" s="145"/>
    </row>
    <row r="15" spans="1:18" ht="19.5" customHeight="1">
      <c r="A15" s="57"/>
      <c r="J15" s="101"/>
      <c r="K15" s="101"/>
      <c r="L15" s="103"/>
      <c r="M15" s="103"/>
      <c r="N15" s="103"/>
      <c r="O15" s="103"/>
      <c r="P15" s="145"/>
      <c r="Q15" s="145"/>
      <c r="R15" s="145"/>
    </row>
    <row r="16" spans="1:18" ht="12.75" customHeight="1">
      <c r="A16" s="57"/>
      <c r="J16" s="101"/>
      <c r="K16" s="101"/>
      <c r="L16" s="101"/>
      <c r="M16" s="101"/>
      <c r="N16" s="101"/>
      <c r="O16" s="101"/>
      <c r="P16" s="101"/>
      <c r="Q16" s="101"/>
      <c r="R16" s="101"/>
    </row>
    <row r="17" spans="1:32" ht="50.25" customHeight="1">
      <c r="A17" s="209" t="s">
        <v>106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</row>
    <row r="18" spans="1:32" ht="15.75" customHeight="1">
      <c r="A18" s="57"/>
    </row>
    <row r="19" spans="1:32" s="4" customFormat="1" ht="23.25" customHeight="1">
      <c r="A19" s="198" t="s">
        <v>16</v>
      </c>
      <c r="B19" s="200" t="s">
        <v>12</v>
      </c>
      <c r="C19" s="200" t="s">
        <v>0</v>
      </c>
      <c r="D19" s="201" t="s">
        <v>57</v>
      </c>
      <c r="E19" s="202"/>
      <c r="F19" s="202"/>
      <c r="G19" s="202"/>
      <c r="H19" s="203"/>
      <c r="I19" s="204" t="s">
        <v>94</v>
      </c>
      <c r="J19" s="205"/>
      <c r="K19" s="205"/>
      <c r="L19" s="205"/>
      <c r="M19" s="205"/>
      <c r="N19" s="205"/>
      <c r="O19" s="205"/>
      <c r="P19" s="200" t="s">
        <v>96</v>
      </c>
      <c r="Q19" s="156" t="s">
        <v>17</v>
      </c>
      <c r="R19" s="156" t="s">
        <v>102</v>
      </c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</row>
    <row r="20" spans="1:32" s="4" customFormat="1" ht="132" customHeight="1">
      <c r="A20" s="199"/>
      <c r="B20" s="200"/>
      <c r="C20" s="200"/>
      <c r="D20" s="64" t="s">
        <v>58</v>
      </c>
      <c r="E20" s="76" t="s">
        <v>59</v>
      </c>
      <c r="F20" s="76" t="s">
        <v>60</v>
      </c>
      <c r="G20" s="76" t="s">
        <v>61</v>
      </c>
      <c r="H20" s="76" t="s">
        <v>62</v>
      </c>
      <c r="I20" s="65">
        <v>2021</v>
      </c>
      <c r="J20" s="85">
        <v>2022</v>
      </c>
      <c r="K20" s="85">
        <v>2023</v>
      </c>
      <c r="L20" s="84">
        <v>2024</v>
      </c>
      <c r="M20" s="104">
        <v>2025</v>
      </c>
      <c r="N20" s="104">
        <v>2026</v>
      </c>
      <c r="O20" s="123">
        <v>2027</v>
      </c>
      <c r="P20" s="200"/>
      <c r="Q20" s="156"/>
      <c r="R20" s="156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</row>
    <row r="21" spans="1:32" s="4" customFormat="1">
      <c r="A21" s="50">
        <v>1</v>
      </c>
      <c r="B21" s="5">
        <v>2</v>
      </c>
      <c r="C21" s="5">
        <v>3</v>
      </c>
      <c r="D21" s="5">
        <v>4</v>
      </c>
      <c r="E21" s="73">
        <v>5</v>
      </c>
      <c r="F21" s="73">
        <v>6</v>
      </c>
      <c r="G21" s="73">
        <v>7</v>
      </c>
      <c r="H21" s="73">
        <v>8</v>
      </c>
      <c r="I21" s="5">
        <v>9</v>
      </c>
      <c r="J21" s="5">
        <v>4</v>
      </c>
      <c r="K21" s="5">
        <v>5</v>
      </c>
      <c r="L21" s="5">
        <v>6</v>
      </c>
      <c r="M21" s="5">
        <v>7</v>
      </c>
      <c r="N21" s="5">
        <v>8</v>
      </c>
      <c r="O21" s="5">
        <v>9</v>
      </c>
      <c r="P21" s="5">
        <v>10</v>
      </c>
      <c r="Q21" s="5">
        <v>11</v>
      </c>
      <c r="R21" s="5">
        <v>12</v>
      </c>
      <c r="S21" s="21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</row>
    <row r="22" spans="1:32" s="4" customFormat="1" ht="20.25" customHeight="1">
      <c r="A22" s="187" t="s">
        <v>15</v>
      </c>
      <c r="B22" s="189" t="s">
        <v>26</v>
      </c>
      <c r="C22" s="12" t="s">
        <v>1</v>
      </c>
      <c r="D22" s="68"/>
      <c r="E22" s="77"/>
      <c r="F22" s="77"/>
      <c r="G22" s="77"/>
      <c r="H22" s="77"/>
      <c r="I22" s="25" t="e">
        <f>I23+I24+I25</f>
        <v>#REF!</v>
      </c>
      <c r="J22" s="25">
        <f>J23+J24+J25</f>
        <v>17628062.949999999</v>
      </c>
      <c r="K22" s="25">
        <f t="shared" ref="K22:O22" si="0">K23+K24+K25</f>
        <v>17330170</v>
      </c>
      <c r="L22" s="25">
        <f t="shared" si="0"/>
        <v>17360170</v>
      </c>
      <c r="M22" s="25">
        <f t="shared" si="0"/>
        <v>9113700</v>
      </c>
      <c r="N22" s="25">
        <f t="shared" si="0"/>
        <v>9113700</v>
      </c>
      <c r="O22" s="25">
        <f t="shared" si="0"/>
        <v>9113700</v>
      </c>
      <c r="P22" s="25"/>
      <c r="Q22" s="6"/>
      <c r="R22" s="6"/>
      <c r="S22" s="22">
        <f>SUM(J22:O22)</f>
        <v>79659502.950000003</v>
      </c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</row>
    <row r="23" spans="1:32" s="4" customFormat="1" ht="33">
      <c r="A23" s="188"/>
      <c r="B23" s="190"/>
      <c r="C23" s="9" t="s">
        <v>13</v>
      </c>
      <c r="D23" s="69"/>
      <c r="E23" s="69"/>
      <c r="F23" s="69"/>
      <c r="G23" s="69"/>
      <c r="H23" s="69"/>
      <c r="I23" s="26">
        <f>I32+I36+I42+I48+I53</f>
        <v>0</v>
      </c>
      <c r="J23" s="26">
        <f>J32+J36+J42+J48+J53</f>
        <v>230600</v>
      </c>
      <c r="K23" s="26">
        <f>K32+K36+K42+K48+K53</f>
        <v>0</v>
      </c>
      <c r="L23" s="26">
        <f>L32+L36+L42+L48+L53</f>
        <v>0</v>
      </c>
      <c r="M23" s="26">
        <f>M32+M36+M42+M48+M53</f>
        <v>0</v>
      </c>
      <c r="N23" s="26">
        <f t="shared" ref="N23:O23" si="1">N32+N36+N42+N48+N53</f>
        <v>0</v>
      </c>
      <c r="O23" s="26">
        <f t="shared" si="1"/>
        <v>0</v>
      </c>
      <c r="P23" s="26"/>
      <c r="Q23" s="6"/>
      <c r="R23" s="6"/>
      <c r="S23" s="22">
        <f t="shared" ref="S23:S26" si="2">SUM(J23:O23)</f>
        <v>230600</v>
      </c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</row>
    <row r="24" spans="1:32" s="4" customFormat="1" ht="51.75" customHeight="1">
      <c r="A24" s="188"/>
      <c r="B24" s="190"/>
      <c r="C24" s="9" t="s">
        <v>23</v>
      </c>
      <c r="D24" s="69"/>
      <c r="E24" s="69"/>
      <c r="F24" s="69"/>
      <c r="G24" s="69"/>
      <c r="H24" s="69"/>
      <c r="I24" s="26">
        <f>I33+I37+I43+I49+I54+I59</f>
        <v>0</v>
      </c>
      <c r="J24" s="26">
        <f>J33+J37+J43+J49+J54+J59</f>
        <v>2011300</v>
      </c>
      <c r="K24" s="26">
        <f>K33+K37+K43+K49+K54+K59</f>
        <v>2009000</v>
      </c>
      <c r="L24" s="26">
        <f>L33+L37+L43+L49+L54+L59</f>
        <v>2009000</v>
      </c>
      <c r="M24" s="26">
        <f t="shared" ref="M24:O24" si="3">M33+M37+M43+M49+M54+M59</f>
        <v>0</v>
      </c>
      <c r="N24" s="26">
        <f t="shared" si="3"/>
        <v>0</v>
      </c>
      <c r="O24" s="26">
        <f t="shared" si="3"/>
        <v>0</v>
      </c>
      <c r="P24" s="26"/>
      <c r="Q24" s="6"/>
      <c r="R24" s="6"/>
      <c r="S24" s="22">
        <f t="shared" si="2"/>
        <v>6029300</v>
      </c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</row>
    <row r="25" spans="1:32" s="4" customFormat="1" ht="33.75" customHeight="1">
      <c r="A25" s="188"/>
      <c r="B25" s="190"/>
      <c r="C25" s="9" t="s">
        <v>33</v>
      </c>
      <c r="D25" s="69"/>
      <c r="E25" s="69"/>
      <c r="F25" s="69"/>
      <c r="G25" s="69"/>
      <c r="H25" s="69"/>
      <c r="I25" s="26" t="e">
        <f>I34+I38+#REF!+#REF!+I45+I47+I50+I51+I55+I57+I60</f>
        <v>#REF!</v>
      </c>
      <c r="J25" s="26">
        <f>J34+J38+J45+J47+J50+J51+J55+J57+J60+J44+J31+J58</f>
        <v>15386162.949999999</v>
      </c>
      <c r="K25" s="26">
        <f t="shared" ref="K25:O25" si="4">K34+K38+K45+K47+K50+K51+K55+K57+K60+K44+K31+K58</f>
        <v>15321170</v>
      </c>
      <c r="L25" s="26">
        <f t="shared" si="4"/>
        <v>15351170</v>
      </c>
      <c r="M25" s="26">
        <f t="shared" si="4"/>
        <v>9113700</v>
      </c>
      <c r="N25" s="26">
        <f t="shared" si="4"/>
        <v>9113700</v>
      </c>
      <c r="O25" s="26">
        <f t="shared" si="4"/>
        <v>9113700</v>
      </c>
      <c r="P25" s="26"/>
      <c r="Q25" s="6"/>
      <c r="R25" s="6"/>
      <c r="S25" s="22">
        <f t="shared" si="2"/>
        <v>73399602.950000003</v>
      </c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</row>
    <row r="26" spans="1:32" s="4" customFormat="1" ht="34.5" customHeight="1">
      <c r="A26" s="188"/>
      <c r="B26" s="190"/>
      <c r="C26" s="7" t="s">
        <v>2</v>
      </c>
      <c r="D26" s="70">
        <v>920</v>
      </c>
      <c r="E26" s="78" t="s">
        <v>95</v>
      </c>
      <c r="F26" s="78" t="s">
        <v>95</v>
      </c>
      <c r="G26" s="78" t="s">
        <v>95</v>
      </c>
      <c r="H26" s="78" t="s">
        <v>95</v>
      </c>
      <c r="I26" s="27">
        <f>I32+I33+I34+I51+I53+I54+I55+I56</f>
        <v>9496210</v>
      </c>
      <c r="J26" s="27">
        <f>J51+J53+J54+J55+J56+J36+J37+J38</f>
        <v>12566710</v>
      </c>
      <c r="K26" s="27">
        <f t="shared" ref="K26:O26" si="5">K51+K53+K54+K55+K56+K36+K37+K38</f>
        <v>11960170</v>
      </c>
      <c r="L26" s="27">
        <f t="shared" si="5"/>
        <v>11960170</v>
      </c>
      <c r="M26" s="27">
        <f t="shared" si="5"/>
        <v>9113700</v>
      </c>
      <c r="N26" s="27">
        <f t="shared" si="5"/>
        <v>9113700</v>
      </c>
      <c r="O26" s="27">
        <f t="shared" si="5"/>
        <v>9113700</v>
      </c>
      <c r="P26" s="27"/>
      <c r="Q26" s="6"/>
      <c r="R26" s="6"/>
      <c r="S26" s="22">
        <f t="shared" si="2"/>
        <v>63828150</v>
      </c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</row>
    <row r="27" spans="1:32" s="4" customFormat="1">
      <c r="A27" s="188"/>
      <c r="B27" s="190"/>
      <c r="C27" s="14" t="s">
        <v>21</v>
      </c>
      <c r="D27" s="71">
        <v>904</v>
      </c>
      <c r="E27" s="78" t="s">
        <v>95</v>
      </c>
      <c r="F27" s="78" t="s">
        <v>95</v>
      </c>
      <c r="G27" s="78" t="s">
        <v>95</v>
      </c>
      <c r="H27" s="78" t="s">
        <v>95</v>
      </c>
      <c r="I27" s="27">
        <f>I42+I43+I45+I47+I48+I49+I50</f>
        <v>23600</v>
      </c>
      <c r="J27" s="27">
        <f>J42+J43+J44+J45+J48+J49+J50</f>
        <v>1318352.95</v>
      </c>
      <c r="K27" s="27">
        <f t="shared" ref="K27:O27" si="6">K42+K43+K44+K45+K48+K49+K50</f>
        <v>1370000</v>
      </c>
      <c r="L27" s="27">
        <f t="shared" si="6"/>
        <v>1400000</v>
      </c>
      <c r="M27" s="27">
        <f t="shared" si="6"/>
        <v>0</v>
      </c>
      <c r="N27" s="27">
        <f t="shared" si="6"/>
        <v>0</v>
      </c>
      <c r="O27" s="27">
        <f t="shared" si="6"/>
        <v>0</v>
      </c>
      <c r="P27" s="27"/>
      <c r="Q27" s="6"/>
      <c r="R27" s="6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</row>
    <row r="28" spans="1:32" s="4" customFormat="1" ht="25.5" hidden="1" customHeight="1">
      <c r="A28" s="188"/>
      <c r="B28" s="190"/>
      <c r="C28" s="50" t="s">
        <v>11</v>
      </c>
      <c r="D28" s="5"/>
      <c r="E28" s="78" t="s">
        <v>95</v>
      </c>
      <c r="F28" s="78" t="s">
        <v>95</v>
      </c>
      <c r="G28" s="78" t="s">
        <v>95</v>
      </c>
      <c r="H28" s="78" t="s">
        <v>95</v>
      </c>
      <c r="I28" s="27"/>
      <c r="J28" s="27"/>
      <c r="K28" s="18"/>
      <c r="L28" s="15"/>
      <c r="M28" s="15"/>
      <c r="N28" s="15"/>
      <c r="O28" s="15"/>
      <c r="P28" s="15"/>
      <c r="Q28" s="6"/>
      <c r="R28" s="6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</row>
    <row r="29" spans="1:32" s="4" customFormat="1" ht="33">
      <c r="A29" s="188"/>
      <c r="B29" s="190"/>
      <c r="C29" s="37" t="s">
        <v>24</v>
      </c>
      <c r="D29" s="5">
        <v>910</v>
      </c>
      <c r="E29" s="78" t="s">
        <v>95</v>
      </c>
      <c r="F29" s="78" t="s">
        <v>95</v>
      </c>
      <c r="G29" s="78" t="s">
        <v>95</v>
      </c>
      <c r="H29" s="78" t="s">
        <v>95</v>
      </c>
      <c r="I29" s="27" t="e">
        <f>I36+I37+I38+#REF!+#REF!</f>
        <v>#REF!</v>
      </c>
      <c r="J29" s="27">
        <f>J31+J32+J33+J34+J35</f>
        <v>3743000</v>
      </c>
      <c r="K29" s="27">
        <f t="shared" ref="K29:O29" si="7">K31+K32+K33+K34+K35</f>
        <v>4000000</v>
      </c>
      <c r="L29" s="27">
        <f t="shared" si="7"/>
        <v>4000000</v>
      </c>
      <c r="M29" s="27">
        <f t="shared" si="7"/>
        <v>0</v>
      </c>
      <c r="N29" s="27">
        <f t="shared" si="7"/>
        <v>0</v>
      </c>
      <c r="O29" s="27">
        <f t="shared" si="7"/>
        <v>0</v>
      </c>
      <c r="P29" s="27"/>
      <c r="Q29" s="6"/>
      <c r="R29" s="6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</row>
    <row r="30" spans="1:32" ht="55.5" customHeight="1">
      <c r="A30" s="8" t="s">
        <v>3</v>
      </c>
      <c r="B30" s="8" t="s">
        <v>34</v>
      </c>
      <c r="C30" s="8"/>
      <c r="D30" s="72"/>
      <c r="E30" s="69"/>
      <c r="F30" s="69"/>
      <c r="G30" s="69"/>
      <c r="H30" s="69"/>
      <c r="I30" s="28">
        <f>SUM(I32:I38)</f>
        <v>2654860</v>
      </c>
      <c r="J30" s="28">
        <f>SUM(J31:J38)</f>
        <v>4696900</v>
      </c>
      <c r="K30" s="28">
        <f t="shared" ref="K30:O30" si="8">SUM(K31:K38)</f>
        <v>4721000</v>
      </c>
      <c r="L30" s="28">
        <f t="shared" si="8"/>
        <v>4721000</v>
      </c>
      <c r="M30" s="28">
        <f t="shared" si="8"/>
        <v>721000</v>
      </c>
      <c r="N30" s="28">
        <f t="shared" si="8"/>
        <v>721000</v>
      </c>
      <c r="O30" s="28">
        <f t="shared" si="8"/>
        <v>721000</v>
      </c>
      <c r="P30" s="28"/>
      <c r="Q30" s="3"/>
      <c r="R30" s="3"/>
    </row>
    <row r="31" spans="1:32" ht="93" customHeight="1">
      <c r="A31" s="105" t="s">
        <v>4</v>
      </c>
      <c r="B31" s="117" t="s">
        <v>40</v>
      </c>
      <c r="C31" s="100" t="s">
        <v>24</v>
      </c>
      <c r="D31" s="106">
        <v>910</v>
      </c>
      <c r="E31" s="107" t="s">
        <v>70</v>
      </c>
      <c r="F31" s="107" t="s">
        <v>81</v>
      </c>
      <c r="G31" s="107" t="s">
        <v>79</v>
      </c>
      <c r="H31" s="107" t="s">
        <v>80</v>
      </c>
      <c r="I31" s="93"/>
      <c r="J31" s="93">
        <v>3743000</v>
      </c>
      <c r="K31" s="119">
        <v>4000000</v>
      </c>
      <c r="L31" s="119">
        <v>4000000</v>
      </c>
      <c r="M31" s="119">
        <v>0</v>
      </c>
      <c r="N31" s="119">
        <v>0</v>
      </c>
      <c r="O31" s="119">
        <v>0</v>
      </c>
      <c r="P31" s="148" t="s">
        <v>98</v>
      </c>
      <c r="Q31" s="3" t="s">
        <v>42</v>
      </c>
      <c r="R31" s="157">
        <v>2</v>
      </c>
    </row>
    <row r="32" spans="1:32" ht="39.75" hidden="1" customHeight="1">
      <c r="A32" s="191" t="s">
        <v>9</v>
      </c>
      <c r="B32" s="138" t="s">
        <v>36</v>
      </c>
      <c r="C32" s="31" t="s">
        <v>37</v>
      </c>
      <c r="D32" s="193">
        <v>910</v>
      </c>
      <c r="E32" s="194" t="s">
        <v>70</v>
      </c>
      <c r="F32" s="194" t="s">
        <v>78</v>
      </c>
      <c r="G32" s="194" t="s">
        <v>79</v>
      </c>
      <c r="H32" s="194" t="s">
        <v>80</v>
      </c>
      <c r="I32" s="54"/>
      <c r="J32" s="92"/>
      <c r="K32" s="91"/>
      <c r="L32" s="91"/>
      <c r="M32" s="89"/>
      <c r="N32" s="89"/>
      <c r="O32" s="89"/>
      <c r="P32" s="149"/>
      <c r="Q32" s="157" t="s">
        <v>22</v>
      </c>
      <c r="R32" s="158"/>
      <c r="S32" s="23" t="e">
        <f>SUM(#REF!)</f>
        <v>#REF!</v>
      </c>
    </row>
    <row r="33" spans="1:32" ht="43.5" hidden="1" customHeight="1">
      <c r="A33" s="192"/>
      <c r="B33" s="139"/>
      <c r="C33" s="31" t="s">
        <v>38</v>
      </c>
      <c r="D33" s="183"/>
      <c r="E33" s="172"/>
      <c r="F33" s="172"/>
      <c r="G33" s="172"/>
      <c r="H33" s="172"/>
      <c r="I33" s="54"/>
      <c r="J33" s="92"/>
      <c r="K33" s="91"/>
      <c r="L33" s="91"/>
      <c r="M33" s="90"/>
      <c r="N33" s="90"/>
      <c r="O33" s="90"/>
      <c r="P33" s="149"/>
      <c r="Q33" s="158"/>
      <c r="R33" s="158"/>
      <c r="S33" s="23" t="e">
        <f>SUM(#REF!)</f>
        <v>#REF!</v>
      </c>
    </row>
    <row r="34" spans="1:32" ht="75.75" hidden="1" customHeight="1">
      <c r="A34" s="192"/>
      <c r="B34" s="180"/>
      <c r="C34" s="31" t="s">
        <v>24</v>
      </c>
      <c r="D34" s="184"/>
      <c r="E34" s="173"/>
      <c r="F34" s="173"/>
      <c r="G34" s="173"/>
      <c r="H34" s="173"/>
      <c r="I34" s="54">
        <v>1933860</v>
      </c>
      <c r="J34" s="92"/>
      <c r="K34" s="91"/>
      <c r="L34" s="91"/>
      <c r="M34" s="91"/>
      <c r="N34" s="91"/>
      <c r="O34" s="91"/>
      <c r="P34" s="149"/>
      <c r="Q34" s="158"/>
      <c r="R34" s="158"/>
    </row>
    <row r="35" spans="1:32" ht="142.5" hidden="1" customHeight="1">
      <c r="A35" s="55" t="s">
        <v>39</v>
      </c>
      <c r="B35" s="108" t="s">
        <v>41</v>
      </c>
      <c r="C35" s="31" t="s">
        <v>24</v>
      </c>
      <c r="D35" s="109">
        <v>910</v>
      </c>
      <c r="E35" s="110" t="s">
        <v>70</v>
      </c>
      <c r="F35" s="110" t="s">
        <v>82</v>
      </c>
      <c r="G35" s="110" t="s">
        <v>79</v>
      </c>
      <c r="H35" s="110" t="s">
        <v>80</v>
      </c>
      <c r="I35" s="54"/>
      <c r="J35" s="92"/>
      <c r="K35" s="91"/>
      <c r="L35" s="91"/>
      <c r="M35" s="92"/>
      <c r="N35" s="92"/>
      <c r="O35" s="92"/>
      <c r="P35" s="149"/>
      <c r="Q35" s="159"/>
      <c r="R35" s="159"/>
    </row>
    <row r="36" spans="1:32" ht="39.75" customHeight="1">
      <c r="A36" s="169" t="s">
        <v>9</v>
      </c>
      <c r="B36" s="195" t="s">
        <v>35</v>
      </c>
      <c r="C36" s="100" t="s">
        <v>14</v>
      </c>
      <c r="D36" s="177">
        <v>920</v>
      </c>
      <c r="E36" s="174" t="s">
        <v>70</v>
      </c>
      <c r="F36" s="174" t="s">
        <v>75</v>
      </c>
      <c r="G36" s="174" t="s">
        <v>76</v>
      </c>
      <c r="H36" s="174" t="s">
        <v>77</v>
      </c>
      <c r="I36" s="33">
        <v>0</v>
      </c>
      <c r="J36" s="91">
        <v>230600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149"/>
      <c r="Q36" s="160" t="s">
        <v>20</v>
      </c>
      <c r="R36" s="158">
        <v>1</v>
      </c>
    </row>
    <row r="37" spans="1:32" ht="40.5" customHeight="1">
      <c r="A37" s="170"/>
      <c r="B37" s="196"/>
      <c r="C37" s="11" t="s">
        <v>8</v>
      </c>
      <c r="D37" s="178"/>
      <c r="E37" s="175"/>
      <c r="F37" s="175"/>
      <c r="G37" s="175"/>
      <c r="H37" s="175"/>
      <c r="I37" s="34">
        <v>0</v>
      </c>
      <c r="J37" s="126">
        <v>2300</v>
      </c>
      <c r="K37" s="126">
        <v>0</v>
      </c>
      <c r="L37" s="91">
        <v>0</v>
      </c>
      <c r="M37" s="91">
        <v>0</v>
      </c>
      <c r="N37" s="91">
        <v>0</v>
      </c>
      <c r="O37" s="91">
        <v>0</v>
      </c>
      <c r="P37" s="149"/>
      <c r="Q37" s="160"/>
      <c r="R37" s="158"/>
    </row>
    <row r="38" spans="1:32" ht="41.25" customHeight="1">
      <c r="A38" s="171"/>
      <c r="B38" s="197"/>
      <c r="C38" s="11" t="s">
        <v>2</v>
      </c>
      <c r="D38" s="179"/>
      <c r="E38" s="176"/>
      <c r="F38" s="176"/>
      <c r="G38" s="176"/>
      <c r="H38" s="176"/>
      <c r="I38" s="35">
        <v>721000</v>
      </c>
      <c r="J38" s="91">
        <v>721000</v>
      </c>
      <c r="K38" s="91">
        <v>721000</v>
      </c>
      <c r="L38" s="91">
        <v>721000</v>
      </c>
      <c r="M38" s="91">
        <v>721000</v>
      </c>
      <c r="N38" s="91">
        <v>721000</v>
      </c>
      <c r="O38" s="91">
        <v>721000</v>
      </c>
      <c r="P38" s="149"/>
      <c r="Q38" s="160"/>
      <c r="R38" s="158"/>
    </row>
    <row r="39" spans="1:32" ht="26.25" hidden="1" customHeight="1">
      <c r="A39" s="139"/>
      <c r="B39" s="111"/>
      <c r="C39" s="181"/>
      <c r="D39" s="183"/>
      <c r="E39" s="172"/>
      <c r="F39" s="172"/>
      <c r="G39" s="79"/>
      <c r="H39" s="79"/>
      <c r="I39" s="38"/>
      <c r="J39" s="38"/>
      <c r="K39" s="16"/>
      <c r="L39" s="16"/>
      <c r="M39" s="114"/>
      <c r="N39" s="114"/>
      <c r="O39" s="114"/>
      <c r="P39" s="114"/>
      <c r="Q39" s="161"/>
      <c r="R39" s="161"/>
    </row>
    <row r="40" spans="1:32" ht="16.5" hidden="1" customHeight="1">
      <c r="A40" s="180"/>
      <c r="B40" s="112"/>
      <c r="C40" s="182"/>
      <c r="D40" s="184"/>
      <c r="E40" s="173"/>
      <c r="F40" s="173"/>
      <c r="G40" s="79"/>
      <c r="H40" s="79"/>
      <c r="I40" s="38"/>
      <c r="J40" s="38"/>
      <c r="K40" s="16"/>
      <c r="L40" s="16"/>
      <c r="M40" s="115"/>
      <c r="N40" s="115"/>
      <c r="O40" s="115"/>
      <c r="P40" s="115"/>
      <c r="Q40" s="162"/>
      <c r="R40" s="162"/>
    </row>
    <row r="41" spans="1:32" s="4" customFormat="1" ht="38.25" customHeight="1">
      <c r="A41" s="8" t="s">
        <v>25</v>
      </c>
      <c r="B41" s="32" t="s">
        <v>27</v>
      </c>
      <c r="C41" s="37"/>
      <c r="D41" s="5"/>
      <c r="E41" s="73"/>
      <c r="F41" s="73"/>
      <c r="G41" s="73"/>
      <c r="H41" s="73"/>
      <c r="I41" s="26">
        <f>I42+I43+I45+I47</f>
        <v>23600</v>
      </c>
      <c r="J41" s="26">
        <f>SUM(J42:J50)</f>
        <v>1318352.95</v>
      </c>
      <c r="K41" s="102">
        <f t="shared" ref="K41:L41" si="9">SUM(K42:K50)</f>
        <v>1370000</v>
      </c>
      <c r="L41" s="102">
        <f t="shared" si="9"/>
        <v>1400000</v>
      </c>
      <c r="M41" s="102">
        <v>0</v>
      </c>
      <c r="N41" s="102">
        <v>0</v>
      </c>
      <c r="O41" s="102">
        <v>0</v>
      </c>
      <c r="P41" s="102"/>
      <c r="Q41" s="6"/>
      <c r="R41" s="6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</row>
    <row r="42" spans="1:32" s="4" customFormat="1" ht="46.5" customHeight="1">
      <c r="A42" s="136" t="s">
        <v>4</v>
      </c>
      <c r="B42" s="141" t="s">
        <v>44</v>
      </c>
      <c r="C42" s="10" t="s">
        <v>30</v>
      </c>
      <c r="D42" s="41">
        <v>904</v>
      </c>
      <c r="E42" s="80"/>
      <c r="F42" s="80"/>
      <c r="G42" s="80"/>
      <c r="H42" s="80"/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150" t="s">
        <v>99</v>
      </c>
      <c r="Q42" s="163" t="s">
        <v>110</v>
      </c>
      <c r="R42" s="166">
        <v>3</v>
      </c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</row>
    <row r="43" spans="1:32" s="4" customFormat="1" ht="42.75" customHeight="1">
      <c r="A43" s="137"/>
      <c r="B43" s="142"/>
      <c r="C43" s="10" t="s">
        <v>31</v>
      </c>
      <c r="D43" s="41">
        <v>904</v>
      </c>
      <c r="E43" s="80"/>
      <c r="F43" s="80"/>
      <c r="G43" s="80"/>
      <c r="H43" s="80"/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151"/>
      <c r="Q43" s="163"/>
      <c r="R43" s="167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</row>
    <row r="44" spans="1:32" s="4" customFormat="1" ht="46.5" customHeight="1">
      <c r="A44" s="137"/>
      <c r="B44" s="142"/>
      <c r="C44" s="185" t="s">
        <v>45</v>
      </c>
      <c r="D44" s="41">
        <v>904</v>
      </c>
      <c r="E44" s="80" t="s">
        <v>92</v>
      </c>
      <c r="F44" s="80" t="s">
        <v>86</v>
      </c>
      <c r="G44" s="80" t="s">
        <v>90</v>
      </c>
      <c r="H44" s="80" t="s">
        <v>91</v>
      </c>
      <c r="I44" s="29"/>
      <c r="J44" s="133">
        <v>1318352.95</v>
      </c>
      <c r="K44" s="133">
        <v>1370000</v>
      </c>
      <c r="L44" s="133">
        <v>1400000</v>
      </c>
      <c r="M44" s="29">
        <v>0</v>
      </c>
      <c r="N44" s="29">
        <v>0</v>
      </c>
      <c r="O44" s="29">
        <v>0</v>
      </c>
      <c r="P44" s="151"/>
      <c r="Q44" s="163"/>
      <c r="R44" s="167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</row>
    <row r="45" spans="1:32" s="4" customFormat="1" ht="22.5" hidden="1" customHeight="1">
      <c r="A45" s="140"/>
      <c r="B45" s="143"/>
      <c r="C45" s="186"/>
      <c r="D45" s="41">
        <v>904</v>
      </c>
      <c r="E45" s="80" t="s">
        <v>93</v>
      </c>
      <c r="F45" s="80" t="s">
        <v>86</v>
      </c>
      <c r="G45" s="80" t="s">
        <v>90</v>
      </c>
      <c r="H45" s="80" t="s">
        <v>91</v>
      </c>
      <c r="I45" s="40">
        <v>23600</v>
      </c>
      <c r="J45" s="134"/>
      <c r="K45" s="134"/>
      <c r="L45" s="134"/>
      <c r="M45" s="29">
        <v>0</v>
      </c>
      <c r="N45" s="29">
        <v>0</v>
      </c>
      <c r="O45" s="29">
        <v>0</v>
      </c>
      <c r="P45" s="151"/>
      <c r="Q45" s="163"/>
      <c r="R45" s="16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</row>
    <row r="46" spans="1:32" s="4" customFormat="1" ht="68.25" hidden="1" customHeight="1">
      <c r="A46" s="58" t="s">
        <v>9</v>
      </c>
      <c r="B46" s="49" t="s">
        <v>47</v>
      </c>
      <c r="C46" s="48" t="s">
        <v>45</v>
      </c>
      <c r="D46" s="66">
        <v>904</v>
      </c>
      <c r="E46" s="81" t="s">
        <v>69</v>
      </c>
      <c r="F46" s="81" t="s">
        <v>83</v>
      </c>
      <c r="G46" s="81" t="s">
        <v>90</v>
      </c>
      <c r="H46" s="81" t="s">
        <v>91</v>
      </c>
      <c r="I46" s="40"/>
      <c r="J46" s="40"/>
      <c r="K46" s="24"/>
      <c r="L46" s="24"/>
      <c r="M46" s="116"/>
      <c r="N46" s="116"/>
      <c r="O46" s="116"/>
      <c r="P46" s="151"/>
      <c r="Q46" s="113" t="s">
        <v>55</v>
      </c>
      <c r="R46" s="16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</row>
    <row r="47" spans="1:32" s="4" customFormat="1" ht="89.25" hidden="1" customHeight="1">
      <c r="A47" s="122" t="s">
        <v>9</v>
      </c>
      <c r="B47" s="49" t="s">
        <v>54</v>
      </c>
      <c r="C47" s="61" t="s">
        <v>85</v>
      </c>
      <c r="D47" s="66">
        <v>911</v>
      </c>
      <c r="E47" s="81" t="s">
        <v>69</v>
      </c>
      <c r="F47" s="81" t="s">
        <v>84</v>
      </c>
      <c r="G47" s="81" t="s">
        <v>88</v>
      </c>
      <c r="H47" s="81" t="s">
        <v>89</v>
      </c>
      <c r="I47" s="40"/>
      <c r="J47" s="40"/>
      <c r="K47" s="24"/>
      <c r="L47" s="24"/>
      <c r="M47" s="116"/>
      <c r="N47" s="116"/>
      <c r="O47" s="116"/>
      <c r="P47" s="152"/>
      <c r="Q47" s="113" t="s">
        <v>87</v>
      </c>
      <c r="R47" s="168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</row>
    <row r="48" spans="1:32" s="4" customFormat="1" ht="33" hidden="1" customHeight="1">
      <c r="A48" s="136" t="s">
        <v>43</v>
      </c>
      <c r="B48" s="141" t="s">
        <v>46</v>
      </c>
      <c r="C48" s="10" t="s">
        <v>30</v>
      </c>
      <c r="D48" s="66">
        <v>904</v>
      </c>
      <c r="E48" s="80"/>
      <c r="F48" s="80"/>
      <c r="G48" s="80"/>
      <c r="H48" s="80"/>
      <c r="I48" s="29">
        <v>0</v>
      </c>
      <c r="J48" s="29">
        <v>0</v>
      </c>
      <c r="K48" s="29">
        <v>0</v>
      </c>
      <c r="L48" s="29">
        <v>0</v>
      </c>
      <c r="M48" s="29"/>
      <c r="N48" s="29"/>
      <c r="O48" s="29"/>
      <c r="P48" s="150" t="s">
        <v>100</v>
      </c>
      <c r="Q48" s="163" t="s">
        <v>48</v>
      </c>
      <c r="R48" s="166">
        <v>4</v>
      </c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</row>
    <row r="49" spans="1:32" s="4" customFormat="1" ht="33" hidden="1">
      <c r="A49" s="137"/>
      <c r="B49" s="142"/>
      <c r="C49" s="10" t="s">
        <v>31</v>
      </c>
      <c r="D49" s="66">
        <v>904</v>
      </c>
      <c r="E49" s="80"/>
      <c r="F49" s="80"/>
      <c r="G49" s="80"/>
      <c r="H49" s="80"/>
      <c r="I49" s="29">
        <v>0</v>
      </c>
      <c r="J49" s="29">
        <v>0</v>
      </c>
      <c r="K49" s="29">
        <v>0</v>
      </c>
      <c r="L49" s="29">
        <v>0</v>
      </c>
      <c r="M49" s="29"/>
      <c r="N49" s="29"/>
      <c r="O49" s="29"/>
      <c r="P49" s="151"/>
      <c r="Q49" s="163"/>
      <c r="R49" s="16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</row>
    <row r="50" spans="1:32" s="4" customFormat="1" ht="21" hidden="1" customHeight="1">
      <c r="A50" s="140"/>
      <c r="B50" s="143"/>
      <c r="C50" s="10" t="s">
        <v>45</v>
      </c>
      <c r="D50" s="66">
        <v>904</v>
      </c>
      <c r="E50" s="80"/>
      <c r="F50" s="80"/>
      <c r="G50" s="80"/>
      <c r="H50" s="80"/>
      <c r="I50" s="40"/>
      <c r="J50" s="40"/>
      <c r="K50" s="40"/>
      <c r="L50" s="29"/>
      <c r="M50" s="29"/>
      <c r="N50" s="29"/>
      <c r="O50" s="29"/>
      <c r="P50" s="151"/>
      <c r="Q50" s="163"/>
      <c r="R50" s="16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</row>
    <row r="51" spans="1:32" s="4" customFormat="1" ht="56.25" hidden="1" customHeight="1">
      <c r="A51" s="58" t="s">
        <v>97</v>
      </c>
      <c r="B51" s="49" t="s">
        <v>49</v>
      </c>
      <c r="C51" s="48" t="s">
        <v>2</v>
      </c>
      <c r="D51" s="66"/>
      <c r="E51" s="81"/>
      <c r="F51" s="81"/>
      <c r="G51" s="81"/>
      <c r="H51" s="81"/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152"/>
      <c r="Q51" s="113" t="s">
        <v>50</v>
      </c>
      <c r="R51" s="168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</row>
    <row r="52" spans="1:32" s="4" customFormat="1" ht="52.5" customHeight="1">
      <c r="A52" s="8" t="s">
        <v>7</v>
      </c>
      <c r="B52" s="32" t="s">
        <v>56</v>
      </c>
      <c r="C52" s="36"/>
      <c r="D52" s="66"/>
      <c r="E52" s="81"/>
      <c r="F52" s="81"/>
      <c r="G52" s="81"/>
      <c r="H52" s="81"/>
      <c r="I52" s="53">
        <f>I53+I54+I55</f>
        <v>150000</v>
      </c>
      <c r="J52" s="53">
        <f>J53+J54+J55</f>
        <v>150000</v>
      </c>
      <c r="K52" s="53">
        <f t="shared" ref="K52:O52" si="10">K53+K54+K55</f>
        <v>150000</v>
      </c>
      <c r="L52" s="53">
        <f t="shared" si="10"/>
        <v>150000</v>
      </c>
      <c r="M52" s="53">
        <f t="shared" si="10"/>
        <v>150000</v>
      </c>
      <c r="N52" s="53">
        <f t="shared" si="10"/>
        <v>150000</v>
      </c>
      <c r="O52" s="53">
        <f t="shared" si="10"/>
        <v>150000</v>
      </c>
      <c r="P52" s="153" t="s">
        <v>101</v>
      </c>
      <c r="Q52" s="113"/>
      <c r="R52" s="42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</row>
    <row r="53" spans="1:32" s="4" customFormat="1" ht="53.25" hidden="1" customHeight="1">
      <c r="A53" s="136" t="s">
        <v>4</v>
      </c>
      <c r="B53" s="138" t="s">
        <v>51</v>
      </c>
      <c r="C53" s="36" t="s">
        <v>14</v>
      </c>
      <c r="D53" s="66">
        <v>920</v>
      </c>
      <c r="E53" s="81"/>
      <c r="F53" s="81"/>
      <c r="G53" s="81"/>
      <c r="H53" s="81"/>
      <c r="I53" s="29"/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154"/>
      <c r="Q53" s="164" t="s">
        <v>32</v>
      </c>
      <c r="R53" s="166">
        <v>5</v>
      </c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</row>
    <row r="54" spans="1:32" s="4" customFormat="1" ht="66" hidden="1" customHeight="1">
      <c r="A54" s="137"/>
      <c r="B54" s="139"/>
      <c r="C54" s="36" t="s">
        <v>8</v>
      </c>
      <c r="D54" s="66">
        <v>920</v>
      </c>
      <c r="E54" s="81"/>
      <c r="F54" s="81"/>
      <c r="G54" s="81"/>
      <c r="H54" s="81"/>
      <c r="I54" s="29"/>
      <c r="J54" s="29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155"/>
      <c r="Q54" s="165"/>
      <c r="R54" s="16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</row>
    <row r="55" spans="1:32" s="4" customFormat="1" ht="40.5" customHeight="1">
      <c r="A55" s="121" t="s">
        <v>4</v>
      </c>
      <c r="B55" s="48" t="s">
        <v>28</v>
      </c>
      <c r="C55" s="36" t="s">
        <v>2</v>
      </c>
      <c r="D55" s="66">
        <v>920</v>
      </c>
      <c r="E55" s="81" t="s">
        <v>63</v>
      </c>
      <c r="F55" s="81" t="s">
        <v>71</v>
      </c>
      <c r="G55" s="81" t="s">
        <v>64</v>
      </c>
      <c r="H55" s="81" t="s">
        <v>65</v>
      </c>
      <c r="I55" s="45">
        <v>150000</v>
      </c>
      <c r="J55" s="39">
        <v>150000</v>
      </c>
      <c r="K55" s="39">
        <v>150000</v>
      </c>
      <c r="L55" s="93">
        <v>150000</v>
      </c>
      <c r="M55" s="93">
        <v>150000</v>
      </c>
      <c r="N55" s="93">
        <v>150000</v>
      </c>
      <c r="O55" s="93">
        <v>150000</v>
      </c>
      <c r="P55" s="93"/>
      <c r="Q55" s="99" t="s">
        <v>28</v>
      </c>
      <c r="R55" s="118">
        <v>6</v>
      </c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</row>
    <row r="56" spans="1:32" s="4" customFormat="1" ht="35.25" customHeight="1">
      <c r="A56" s="8" t="s">
        <v>29</v>
      </c>
      <c r="B56" s="8" t="s">
        <v>5</v>
      </c>
      <c r="C56" s="8"/>
      <c r="D56" s="72"/>
      <c r="E56" s="69"/>
      <c r="F56" s="69"/>
      <c r="G56" s="69"/>
      <c r="H56" s="69"/>
      <c r="I56" s="44">
        <f>SUM(I57:I60)</f>
        <v>7412350</v>
      </c>
      <c r="J56" s="44">
        <f>SUM(J57:J60)</f>
        <v>11462810</v>
      </c>
      <c r="K56" s="44">
        <f t="shared" ref="K56:O56" si="11">SUM(K57:K60)</f>
        <v>11089170</v>
      </c>
      <c r="L56" s="44">
        <f t="shared" si="11"/>
        <v>11089170</v>
      </c>
      <c r="M56" s="44">
        <f t="shared" si="11"/>
        <v>8242700</v>
      </c>
      <c r="N56" s="44">
        <f t="shared" si="11"/>
        <v>8242700</v>
      </c>
      <c r="O56" s="44">
        <f t="shared" si="11"/>
        <v>8242700</v>
      </c>
      <c r="P56" s="146"/>
      <c r="Q56" s="30"/>
      <c r="R56" s="128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</row>
    <row r="57" spans="1:32" s="4" customFormat="1" ht="42.75" customHeight="1">
      <c r="A57" s="59" t="s">
        <v>4</v>
      </c>
      <c r="B57" s="59" t="s">
        <v>6</v>
      </c>
      <c r="C57" s="60" t="s">
        <v>2</v>
      </c>
      <c r="D57" s="66">
        <v>920</v>
      </c>
      <c r="E57" s="81" t="s">
        <v>66</v>
      </c>
      <c r="F57" s="81" t="s">
        <v>72</v>
      </c>
      <c r="G57" s="83" t="s">
        <v>69</v>
      </c>
      <c r="H57" s="83" t="s">
        <v>69</v>
      </c>
      <c r="I57" s="46">
        <v>7412350</v>
      </c>
      <c r="J57" s="94">
        <v>9263110</v>
      </c>
      <c r="K57" s="94">
        <v>8889470</v>
      </c>
      <c r="L57" s="94">
        <v>8889470</v>
      </c>
      <c r="M57" s="94">
        <v>8052000</v>
      </c>
      <c r="N57" s="94">
        <v>8052000</v>
      </c>
      <c r="O57" s="94">
        <v>8052000</v>
      </c>
      <c r="P57" s="147"/>
      <c r="Q57" s="99" t="s">
        <v>18</v>
      </c>
      <c r="R57" s="129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</row>
    <row r="58" spans="1:32" s="4" customFormat="1" ht="42.75" customHeight="1">
      <c r="A58" s="124" t="s">
        <v>9</v>
      </c>
      <c r="B58" s="131" t="s">
        <v>52</v>
      </c>
      <c r="C58" s="100" t="s">
        <v>2</v>
      </c>
      <c r="D58" s="5">
        <v>920</v>
      </c>
      <c r="E58" s="73" t="s">
        <v>63</v>
      </c>
      <c r="F58" s="73" t="s">
        <v>74</v>
      </c>
      <c r="G58" s="73" t="s">
        <v>67</v>
      </c>
      <c r="H58" s="73" t="s">
        <v>68</v>
      </c>
      <c r="I58" s="39">
        <v>0</v>
      </c>
      <c r="J58" s="39">
        <v>190700</v>
      </c>
      <c r="K58" s="39">
        <v>190700</v>
      </c>
      <c r="L58" s="39">
        <v>190700</v>
      </c>
      <c r="M58" s="39">
        <v>190700</v>
      </c>
      <c r="N58" s="39">
        <v>190700</v>
      </c>
      <c r="O58" s="39">
        <v>190700</v>
      </c>
      <c r="P58" s="147"/>
      <c r="Q58" s="43" t="s">
        <v>10</v>
      </c>
      <c r="R58" s="129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</row>
    <row r="59" spans="1:32" s="4" customFormat="1" ht="68.25" customHeight="1">
      <c r="A59" s="51" t="s">
        <v>39</v>
      </c>
      <c r="B59" s="132" t="s">
        <v>53</v>
      </c>
      <c r="C59" s="37" t="s">
        <v>8</v>
      </c>
      <c r="D59" s="5">
        <v>920</v>
      </c>
      <c r="E59" s="73" t="s">
        <v>63</v>
      </c>
      <c r="F59" s="73" t="s">
        <v>73</v>
      </c>
      <c r="G59" s="73" t="s">
        <v>69</v>
      </c>
      <c r="H59" s="73" t="s">
        <v>69</v>
      </c>
      <c r="I59" s="39"/>
      <c r="J59" s="39">
        <v>2009000</v>
      </c>
      <c r="K59" s="39">
        <v>2009000</v>
      </c>
      <c r="L59" s="39">
        <v>2009000</v>
      </c>
      <c r="M59" s="38">
        <v>0</v>
      </c>
      <c r="N59" s="38">
        <v>0</v>
      </c>
      <c r="O59" s="38">
        <v>0</v>
      </c>
      <c r="P59" s="147"/>
      <c r="Q59" s="47" t="s">
        <v>19</v>
      </c>
      <c r="R59" s="13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</row>
    <row r="60" spans="1:32" s="4" customFormat="1" ht="45" hidden="1" customHeight="1">
      <c r="A60" s="51"/>
      <c r="B60" s="127"/>
      <c r="C60" s="37"/>
      <c r="D60" s="5">
        <v>920</v>
      </c>
      <c r="E60" s="73" t="s">
        <v>63</v>
      </c>
      <c r="F60" s="73" t="s">
        <v>74</v>
      </c>
      <c r="G60" s="73" t="s">
        <v>67</v>
      </c>
      <c r="H60" s="73" t="s">
        <v>68</v>
      </c>
      <c r="I60" s="39">
        <v>0</v>
      </c>
      <c r="J60" s="39"/>
      <c r="K60" s="39"/>
      <c r="L60" s="39"/>
      <c r="M60" s="39"/>
      <c r="N60" s="39"/>
      <c r="O60" s="39"/>
      <c r="P60" s="125"/>
      <c r="Q60" s="43"/>
      <c r="R60" s="13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</row>
    <row r="61" spans="1:32" s="17" customFormat="1" ht="121.5" customHeight="1">
      <c r="A61" s="135" t="s">
        <v>103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86"/>
      <c r="M61" s="120"/>
      <c r="N61" s="120"/>
      <c r="O61" s="144" t="s">
        <v>104</v>
      </c>
      <c r="P61" s="144"/>
      <c r="Q61" s="13"/>
      <c r="R61" s="13"/>
    </row>
    <row r="62" spans="1:32" s="17" customFormat="1" ht="17.25">
      <c r="A62" s="95"/>
      <c r="B62" s="95"/>
      <c r="C62" s="95"/>
      <c r="D62" s="74"/>
      <c r="E62" s="82"/>
      <c r="F62" s="82"/>
      <c r="G62" s="82"/>
      <c r="H62" s="82"/>
      <c r="I62" s="19"/>
      <c r="J62" s="86"/>
      <c r="K62" s="87"/>
      <c r="L62" s="88"/>
      <c r="M62" s="88"/>
      <c r="N62" s="88"/>
      <c r="O62" s="88"/>
      <c r="P62" s="88"/>
      <c r="Q62" s="13"/>
      <c r="R62" s="13"/>
    </row>
    <row r="63" spans="1:32" s="17" customFormat="1" ht="17.25">
      <c r="A63" s="95"/>
      <c r="B63" s="95"/>
      <c r="C63" s="95"/>
      <c r="D63" s="74"/>
      <c r="E63" s="82"/>
      <c r="F63" s="82"/>
      <c r="G63" s="82"/>
      <c r="H63" s="82"/>
      <c r="I63" s="19"/>
      <c r="J63" s="86"/>
      <c r="K63" s="87"/>
      <c r="L63" s="86"/>
      <c r="M63" s="86"/>
      <c r="N63" s="86"/>
      <c r="O63" s="86"/>
      <c r="P63" s="86"/>
      <c r="Q63" s="13"/>
      <c r="R63" s="13"/>
    </row>
    <row r="64" spans="1:32" s="17" customFormat="1" ht="17.25">
      <c r="A64" s="95"/>
      <c r="B64" s="95"/>
      <c r="C64" s="95"/>
      <c r="D64" s="74"/>
      <c r="E64" s="82"/>
      <c r="F64" s="82"/>
      <c r="G64" s="82"/>
      <c r="H64" s="82"/>
      <c r="I64" s="19"/>
      <c r="J64" s="86"/>
      <c r="K64" s="87"/>
      <c r="L64" s="86"/>
      <c r="M64" s="86"/>
      <c r="N64" s="86"/>
      <c r="O64" s="86"/>
      <c r="P64" s="86"/>
      <c r="Q64" s="13"/>
      <c r="R64" s="13"/>
    </row>
    <row r="65" spans="1:18" s="17" customFormat="1" ht="17.25">
      <c r="A65" s="95"/>
      <c r="B65" s="74"/>
      <c r="C65" s="95"/>
      <c r="D65" s="74"/>
      <c r="E65" s="82"/>
      <c r="F65" s="82"/>
      <c r="G65" s="82"/>
      <c r="H65" s="82"/>
      <c r="I65" s="19"/>
      <c r="J65" s="86"/>
      <c r="K65" s="87"/>
      <c r="L65" s="86"/>
      <c r="M65" s="86"/>
      <c r="N65" s="86"/>
      <c r="O65" s="86"/>
      <c r="P65" s="86"/>
      <c r="Q65" s="13"/>
      <c r="R65" s="13"/>
    </row>
    <row r="66" spans="1:18" s="17" customFormat="1">
      <c r="A66" s="56"/>
      <c r="B66"/>
      <c r="C66"/>
      <c r="D66" s="67"/>
      <c r="E66" s="75"/>
      <c r="F66" s="75"/>
      <c r="G66" s="75"/>
      <c r="H66" s="75"/>
      <c r="I66"/>
      <c r="J66" s="86"/>
      <c r="K66" s="87"/>
      <c r="L66" s="86"/>
      <c r="M66" s="86"/>
      <c r="N66" s="86"/>
      <c r="O66" s="86"/>
      <c r="P66" s="86"/>
      <c r="Q66" s="13"/>
      <c r="R66" s="13"/>
    </row>
    <row r="67" spans="1:18" s="17" customFormat="1">
      <c r="A67" s="96"/>
      <c r="B67"/>
      <c r="C67"/>
      <c r="D67" s="67"/>
      <c r="E67" s="75"/>
      <c r="F67" s="75"/>
      <c r="G67" s="75"/>
      <c r="H67" s="75"/>
      <c r="I67"/>
      <c r="J67" s="86"/>
      <c r="K67" s="87"/>
      <c r="L67" s="86"/>
      <c r="M67" s="86"/>
      <c r="N67" s="86"/>
      <c r="O67" s="86"/>
      <c r="P67" s="86"/>
      <c r="Q67" s="13"/>
      <c r="R67" s="13"/>
    </row>
    <row r="68" spans="1:18" s="17" customFormat="1">
      <c r="A68" s="56"/>
      <c r="B68"/>
      <c r="C68"/>
      <c r="D68" s="67"/>
      <c r="E68" s="75"/>
      <c r="F68" s="75"/>
      <c r="G68" s="75"/>
      <c r="H68" s="75"/>
      <c r="I68"/>
      <c r="J68" s="86"/>
      <c r="K68" s="87"/>
      <c r="L68" s="86"/>
      <c r="M68" s="86"/>
      <c r="N68" s="86"/>
      <c r="O68" s="86"/>
      <c r="P68" s="86"/>
      <c r="Q68" s="13"/>
      <c r="R68" s="13"/>
    </row>
    <row r="69" spans="1:18" s="17" customFormat="1">
      <c r="A69" s="56"/>
      <c r="B69"/>
      <c r="C69"/>
      <c r="D69" s="67"/>
      <c r="E69" s="75"/>
      <c r="F69" s="75"/>
      <c r="G69" s="75"/>
      <c r="H69" s="75"/>
      <c r="I69"/>
      <c r="J69" s="86"/>
      <c r="K69" s="87"/>
      <c r="L69" s="86"/>
      <c r="M69" s="86"/>
      <c r="N69" s="86"/>
      <c r="O69" s="86"/>
      <c r="P69" s="86"/>
      <c r="Q69" s="13"/>
      <c r="R69" s="13"/>
    </row>
    <row r="70" spans="1:18" s="17" customFormat="1">
      <c r="A70" s="56"/>
      <c r="B70"/>
      <c r="C70"/>
      <c r="D70" s="67"/>
      <c r="E70" s="75"/>
      <c r="F70" s="75"/>
      <c r="G70" s="75"/>
      <c r="H70" s="75"/>
      <c r="I70"/>
      <c r="J70" s="86"/>
      <c r="K70" s="87"/>
      <c r="L70" s="86"/>
      <c r="M70" s="86"/>
      <c r="N70" s="86"/>
      <c r="O70" s="86"/>
      <c r="P70" s="86"/>
      <c r="Q70" s="13"/>
      <c r="R70" s="13"/>
    </row>
    <row r="71" spans="1:18" s="17" customFormat="1">
      <c r="A71" s="56"/>
      <c r="B71"/>
      <c r="C71"/>
      <c r="D71" s="67"/>
      <c r="E71" s="75"/>
      <c r="F71" s="75"/>
      <c r="G71" s="75"/>
      <c r="H71" s="75"/>
      <c r="I71"/>
      <c r="J71" s="86"/>
      <c r="K71" s="87"/>
      <c r="L71" s="86"/>
      <c r="M71" s="86"/>
      <c r="N71" s="86"/>
      <c r="O71" s="86"/>
      <c r="P71" s="86"/>
      <c r="Q71" s="13"/>
      <c r="R71" s="13"/>
    </row>
    <row r="72" spans="1:18" s="17" customFormat="1">
      <c r="A72" s="56"/>
      <c r="B72"/>
      <c r="C72"/>
      <c r="D72" s="67"/>
      <c r="E72" s="75"/>
      <c r="F72" s="75"/>
      <c r="G72" s="75"/>
      <c r="H72" s="75"/>
      <c r="I72"/>
      <c r="J72" s="86"/>
      <c r="K72" s="87"/>
      <c r="L72" s="86"/>
      <c r="M72" s="86"/>
      <c r="N72" s="86"/>
      <c r="O72" s="86"/>
      <c r="P72" s="86"/>
      <c r="Q72" s="13"/>
      <c r="R72" s="13"/>
    </row>
    <row r="73" spans="1:18" s="17" customFormat="1">
      <c r="A73" s="56"/>
      <c r="B73"/>
      <c r="C73"/>
      <c r="D73" s="67"/>
      <c r="E73" s="75"/>
      <c r="F73" s="75"/>
      <c r="G73" s="75"/>
      <c r="H73" s="75"/>
      <c r="I73"/>
      <c r="J73" s="86"/>
      <c r="K73" s="87"/>
      <c r="L73" s="86"/>
      <c r="M73" s="86"/>
      <c r="N73" s="86"/>
      <c r="O73" s="86"/>
      <c r="P73" s="86"/>
      <c r="Q73" s="13"/>
      <c r="R73" s="13"/>
    </row>
    <row r="74" spans="1:18" s="17" customFormat="1">
      <c r="A74" s="56"/>
      <c r="B74"/>
      <c r="C74"/>
      <c r="D74" s="67"/>
      <c r="E74" s="75"/>
      <c r="F74" s="75"/>
      <c r="G74" s="75"/>
      <c r="H74" s="75"/>
      <c r="I74"/>
      <c r="J74" s="86"/>
      <c r="K74" s="87"/>
      <c r="L74" s="86"/>
      <c r="M74" s="86"/>
      <c r="N74" s="86"/>
      <c r="O74" s="86"/>
      <c r="P74" s="86"/>
      <c r="Q74" s="13"/>
      <c r="R74" s="13"/>
    </row>
    <row r="75" spans="1:18" s="17" customFormat="1">
      <c r="A75" s="56"/>
      <c r="B75"/>
      <c r="C75"/>
      <c r="D75" s="67"/>
      <c r="E75" s="75"/>
      <c r="F75" s="75"/>
      <c r="G75" s="75"/>
      <c r="H75" s="75"/>
      <c r="I75"/>
      <c r="J75" s="86"/>
      <c r="K75" s="87"/>
      <c r="L75" s="86"/>
      <c r="M75" s="86"/>
      <c r="N75" s="86"/>
      <c r="O75" s="86"/>
      <c r="P75" s="86"/>
      <c r="Q75" s="13"/>
      <c r="R75" s="13"/>
    </row>
    <row r="76" spans="1:18" s="17" customFormat="1">
      <c r="A76" s="56"/>
      <c r="B76"/>
      <c r="C76"/>
      <c r="D76" s="67"/>
      <c r="E76" s="75"/>
      <c r="F76" s="75"/>
      <c r="G76" s="75"/>
      <c r="H76" s="75"/>
      <c r="I76"/>
      <c r="J76" s="86"/>
      <c r="K76" s="87"/>
      <c r="L76" s="86"/>
      <c r="M76" s="86"/>
      <c r="N76" s="86"/>
      <c r="O76" s="86"/>
      <c r="P76" s="86"/>
      <c r="Q76" s="13"/>
      <c r="R76" s="13"/>
    </row>
    <row r="77" spans="1:18" s="17" customFormat="1">
      <c r="A77" s="56"/>
      <c r="B77"/>
      <c r="C77"/>
      <c r="D77" s="67"/>
      <c r="E77" s="75"/>
      <c r="F77" s="75"/>
      <c r="G77" s="75"/>
      <c r="H77" s="75"/>
      <c r="I77"/>
      <c r="J77" s="86"/>
      <c r="K77" s="87"/>
      <c r="L77" s="86"/>
      <c r="M77" s="86"/>
      <c r="N77" s="86"/>
      <c r="O77" s="86"/>
      <c r="P77" s="86"/>
      <c r="Q77" s="13"/>
      <c r="R77" s="13"/>
    </row>
    <row r="78" spans="1:18" s="17" customFormat="1">
      <c r="A78" s="56"/>
      <c r="B78"/>
      <c r="C78"/>
      <c r="D78" s="67"/>
      <c r="E78" s="75"/>
      <c r="F78" s="75"/>
      <c r="G78" s="75"/>
      <c r="H78" s="75"/>
      <c r="I78"/>
      <c r="J78" s="86"/>
      <c r="K78" s="87"/>
      <c r="L78" s="86"/>
      <c r="M78" s="86"/>
      <c r="N78" s="86"/>
      <c r="O78" s="86"/>
      <c r="P78" s="86"/>
      <c r="Q78" s="13"/>
      <c r="R78" s="13"/>
    </row>
    <row r="79" spans="1:18" s="17" customFormat="1">
      <c r="A79" s="56"/>
      <c r="B79"/>
      <c r="C79"/>
      <c r="D79" s="67"/>
      <c r="E79" s="75"/>
      <c r="F79" s="75"/>
      <c r="G79" s="75"/>
      <c r="H79" s="75"/>
      <c r="I79"/>
      <c r="J79" s="86"/>
      <c r="K79" s="87"/>
      <c r="L79" s="86"/>
      <c r="M79" s="86"/>
      <c r="N79" s="86"/>
      <c r="O79" s="86"/>
      <c r="P79" s="86"/>
      <c r="Q79" s="13"/>
      <c r="R79" s="13"/>
    </row>
    <row r="80" spans="1:18" s="17" customFormat="1">
      <c r="A80" s="56"/>
      <c r="B80"/>
      <c r="C80"/>
      <c r="D80" s="67"/>
      <c r="E80" s="75"/>
      <c r="F80" s="75"/>
      <c r="G80" s="75"/>
      <c r="H80" s="75"/>
      <c r="I80"/>
      <c r="J80" s="86"/>
      <c r="K80" s="87"/>
      <c r="L80" s="86"/>
      <c r="M80" s="86"/>
      <c r="N80" s="86"/>
      <c r="O80" s="86"/>
      <c r="P80" s="86"/>
      <c r="Q80" s="13"/>
      <c r="R80" s="13"/>
    </row>
    <row r="81" spans="1:18" s="17" customFormat="1">
      <c r="A81" s="56"/>
      <c r="B81"/>
      <c r="C81"/>
      <c r="D81" s="67"/>
      <c r="E81" s="75"/>
      <c r="F81" s="75"/>
      <c r="G81" s="75"/>
      <c r="H81" s="75"/>
      <c r="I81"/>
      <c r="J81" s="86"/>
      <c r="K81" s="87"/>
      <c r="L81" s="86"/>
      <c r="M81" s="86"/>
      <c r="N81" s="86"/>
      <c r="O81" s="86"/>
      <c r="P81" s="86"/>
      <c r="Q81" s="13"/>
      <c r="R81" s="13"/>
    </row>
    <row r="82" spans="1:18" s="17" customFormat="1">
      <c r="A82" s="56"/>
      <c r="B82"/>
      <c r="C82"/>
      <c r="D82" s="67"/>
      <c r="E82" s="75"/>
      <c r="F82" s="75"/>
      <c r="G82" s="75"/>
      <c r="H82" s="75"/>
      <c r="I82"/>
      <c r="J82" s="86"/>
      <c r="K82" s="87"/>
      <c r="L82" s="86"/>
      <c r="M82" s="86"/>
      <c r="N82" s="86"/>
      <c r="O82" s="86"/>
      <c r="P82" s="86"/>
      <c r="Q82" s="13"/>
      <c r="R82" s="13"/>
    </row>
    <row r="83" spans="1:18" s="17" customFormat="1">
      <c r="A83" s="56"/>
      <c r="B83"/>
      <c r="C83"/>
      <c r="D83" s="67"/>
      <c r="E83" s="75"/>
      <c r="F83" s="75"/>
      <c r="G83" s="75"/>
      <c r="H83" s="75"/>
      <c r="I83"/>
      <c r="J83" s="86"/>
      <c r="K83" s="87"/>
      <c r="L83" s="86"/>
      <c r="M83" s="86"/>
      <c r="N83" s="86"/>
      <c r="O83" s="86"/>
      <c r="P83" s="86"/>
      <c r="Q83" s="13"/>
      <c r="R83" s="13"/>
    </row>
    <row r="84" spans="1:18" s="17" customFormat="1">
      <c r="A84" s="56"/>
      <c r="B84"/>
      <c r="C84"/>
      <c r="D84" s="67"/>
      <c r="E84" s="75"/>
      <c r="F84" s="75"/>
      <c r="G84" s="75"/>
      <c r="H84" s="75"/>
      <c r="I84"/>
      <c r="J84" s="86"/>
      <c r="K84" s="87"/>
      <c r="L84" s="86"/>
      <c r="M84" s="86"/>
      <c r="N84" s="86"/>
      <c r="O84" s="86"/>
      <c r="P84" s="86"/>
      <c r="Q84" s="13"/>
      <c r="R84" s="13"/>
    </row>
    <row r="85" spans="1:18" s="17" customFormat="1">
      <c r="A85" s="56"/>
      <c r="B85"/>
      <c r="C85"/>
      <c r="D85" s="67"/>
      <c r="E85" s="75"/>
      <c r="F85" s="75"/>
      <c r="G85" s="75"/>
      <c r="H85" s="75"/>
      <c r="I85"/>
      <c r="J85" s="86"/>
      <c r="K85" s="87"/>
      <c r="L85" s="86"/>
      <c r="M85" s="86"/>
      <c r="N85" s="86"/>
      <c r="O85" s="86"/>
      <c r="P85" s="86"/>
      <c r="Q85" s="13"/>
      <c r="R85" s="13"/>
    </row>
    <row r="86" spans="1:18" s="17" customFormat="1">
      <c r="A86" s="56"/>
      <c r="B86"/>
      <c r="C86"/>
      <c r="D86" s="67"/>
      <c r="E86" s="75"/>
      <c r="F86" s="75"/>
      <c r="G86" s="75"/>
      <c r="H86" s="75"/>
      <c r="I86"/>
      <c r="J86" s="86"/>
      <c r="K86" s="87"/>
      <c r="L86" s="86"/>
      <c r="M86" s="86"/>
      <c r="N86" s="86"/>
      <c r="O86" s="86"/>
      <c r="P86" s="86"/>
      <c r="Q86" s="13"/>
      <c r="R86" s="13"/>
    </row>
    <row r="87" spans="1:18" s="17" customFormat="1">
      <c r="A87" s="56"/>
      <c r="B87"/>
      <c r="C87"/>
      <c r="D87" s="67"/>
      <c r="E87" s="75"/>
      <c r="F87" s="75"/>
      <c r="G87" s="75"/>
      <c r="H87" s="75"/>
      <c r="I87"/>
      <c r="J87" s="86"/>
      <c r="K87" s="87"/>
      <c r="L87" s="86"/>
      <c r="M87" s="86"/>
      <c r="N87" s="86"/>
      <c r="O87" s="86"/>
      <c r="P87" s="86"/>
      <c r="Q87" s="13"/>
      <c r="R87" s="13"/>
    </row>
    <row r="88" spans="1:18" s="17" customFormat="1">
      <c r="A88" s="56"/>
      <c r="B88"/>
      <c r="C88"/>
      <c r="D88" s="67"/>
      <c r="E88" s="75"/>
      <c r="F88" s="75"/>
      <c r="G88" s="75"/>
      <c r="H88" s="75"/>
      <c r="I88"/>
      <c r="J88" s="86"/>
      <c r="K88" s="87"/>
      <c r="L88" s="86"/>
      <c r="M88" s="86"/>
      <c r="N88" s="86"/>
      <c r="O88" s="86"/>
      <c r="P88" s="86"/>
      <c r="Q88" s="13"/>
      <c r="R88" s="13"/>
    </row>
    <row r="89" spans="1:18" s="17" customFormat="1">
      <c r="A89" s="56"/>
      <c r="B89"/>
      <c r="C89"/>
      <c r="D89" s="67"/>
      <c r="E89" s="75"/>
      <c r="F89" s="75"/>
      <c r="G89" s="75"/>
      <c r="H89" s="75"/>
      <c r="I89"/>
      <c r="J89" s="86"/>
      <c r="K89" s="87"/>
      <c r="L89" s="86"/>
      <c r="M89" s="86"/>
      <c r="N89" s="86"/>
      <c r="O89" s="86"/>
      <c r="P89" s="86"/>
      <c r="Q89" s="13"/>
      <c r="R89" s="13"/>
    </row>
    <row r="90" spans="1:18" s="17" customFormat="1">
      <c r="A90" s="56"/>
      <c r="B90"/>
      <c r="C90"/>
      <c r="D90" s="67"/>
      <c r="E90" s="75"/>
      <c r="F90" s="75"/>
      <c r="G90" s="75"/>
      <c r="H90" s="75"/>
      <c r="I90"/>
      <c r="J90" s="86"/>
      <c r="K90" s="87"/>
      <c r="L90" s="86"/>
      <c r="M90" s="86"/>
      <c r="N90" s="86"/>
      <c r="O90" s="86"/>
      <c r="P90" s="86"/>
      <c r="Q90" s="13"/>
      <c r="R90" s="13"/>
    </row>
    <row r="91" spans="1:18" s="17" customFormat="1">
      <c r="A91" s="56"/>
      <c r="B91"/>
      <c r="C91"/>
      <c r="D91" s="67"/>
      <c r="E91" s="75"/>
      <c r="F91" s="75"/>
      <c r="G91" s="75"/>
      <c r="H91" s="75"/>
      <c r="I91"/>
      <c r="J91" s="86"/>
      <c r="K91" s="87"/>
      <c r="L91" s="86"/>
      <c r="M91" s="86"/>
      <c r="N91" s="86"/>
      <c r="O91" s="86"/>
      <c r="P91" s="86"/>
      <c r="Q91" s="13"/>
      <c r="R91" s="13"/>
    </row>
    <row r="92" spans="1:18" s="17" customFormat="1">
      <c r="A92" s="56"/>
      <c r="B92"/>
      <c r="C92"/>
      <c r="D92" s="67"/>
      <c r="E92" s="75"/>
      <c r="F92" s="75"/>
      <c r="G92" s="75"/>
      <c r="H92" s="75"/>
      <c r="I92"/>
      <c r="J92" s="86"/>
      <c r="K92" s="87"/>
      <c r="L92" s="86"/>
      <c r="M92" s="86"/>
      <c r="N92" s="86"/>
      <c r="O92" s="86"/>
      <c r="P92" s="86"/>
      <c r="Q92" s="13"/>
      <c r="R92" s="13"/>
    </row>
    <row r="93" spans="1:18" s="17" customFormat="1">
      <c r="A93" s="56"/>
      <c r="B93"/>
      <c r="C93"/>
      <c r="D93" s="67"/>
      <c r="E93" s="75"/>
      <c r="F93" s="75"/>
      <c r="G93" s="75"/>
      <c r="H93" s="75"/>
      <c r="I93"/>
      <c r="J93" s="86"/>
      <c r="K93" s="87"/>
      <c r="L93" s="86"/>
      <c r="M93" s="86"/>
      <c r="N93" s="86"/>
      <c r="O93" s="86"/>
      <c r="P93" s="86"/>
      <c r="Q93" s="13"/>
      <c r="R93" s="13"/>
    </row>
    <row r="94" spans="1:18" s="17" customFormat="1">
      <c r="A94" s="56"/>
      <c r="B94"/>
      <c r="C94"/>
      <c r="D94" s="67"/>
      <c r="E94" s="75"/>
      <c r="F94" s="75"/>
      <c r="G94" s="75"/>
      <c r="H94" s="75"/>
      <c r="I94"/>
      <c r="J94" s="86"/>
      <c r="K94" s="87"/>
      <c r="L94" s="86"/>
      <c r="M94" s="86"/>
      <c r="N94" s="86"/>
      <c r="O94" s="86"/>
      <c r="P94" s="86"/>
      <c r="Q94" s="13"/>
      <c r="R94" s="13"/>
    </row>
    <row r="95" spans="1:18" s="17" customFormat="1">
      <c r="A95" s="56"/>
      <c r="B95"/>
      <c r="C95"/>
      <c r="D95" s="67"/>
      <c r="E95" s="75"/>
      <c r="F95" s="75"/>
      <c r="G95" s="75"/>
      <c r="H95" s="75"/>
      <c r="I95"/>
      <c r="J95" s="86"/>
      <c r="K95" s="87"/>
      <c r="L95" s="86"/>
      <c r="M95" s="86"/>
      <c r="N95" s="86"/>
      <c r="O95" s="86"/>
      <c r="P95" s="86"/>
      <c r="Q95" s="13"/>
      <c r="R95" s="13"/>
    </row>
    <row r="96" spans="1:18" s="17" customFormat="1">
      <c r="A96" s="56"/>
      <c r="B96"/>
      <c r="C96"/>
      <c r="D96" s="67"/>
      <c r="E96" s="75"/>
      <c r="F96" s="75"/>
      <c r="G96" s="75"/>
      <c r="H96" s="75"/>
      <c r="I96"/>
      <c r="J96" s="86"/>
      <c r="K96" s="87"/>
      <c r="L96" s="86"/>
      <c r="M96" s="86"/>
      <c r="N96" s="86"/>
      <c r="O96" s="86"/>
      <c r="P96" s="86"/>
      <c r="Q96" s="13"/>
      <c r="R96" s="13"/>
    </row>
    <row r="97" spans="1:18" s="17" customFormat="1">
      <c r="A97" s="56"/>
      <c r="B97"/>
      <c r="C97"/>
      <c r="D97" s="67"/>
      <c r="E97" s="75"/>
      <c r="F97" s="75"/>
      <c r="G97" s="75"/>
      <c r="H97" s="75"/>
      <c r="I97"/>
      <c r="J97" s="86"/>
      <c r="K97" s="87"/>
      <c r="L97" s="86"/>
      <c r="M97" s="86"/>
      <c r="N97" s="86"/>
      <c r="O97" s="86"/>
      <c r="P97" s="86"/>
      <c r="Q97" s="13"/>
      <c r="R97" s="13"/>
    </row>
    <row r="98" spans="1:18" s="17" customFormat="1">
      <c r="A98" s="56"/>
      <c r="B98"/>
      <c r="C98"/>
      <c r="D98" s="67"/>
      <c r="E98" s="75"/>
      <c r="F98" s="75"/>
      <c r="G98" s="75"/>
      <c r="H98" s="75"/>
      <c r="I98"/>
      <c r="J98" s="86"/>
      <c r="K98" s="87"/>
      <c r="L98" s="86"/>
      <c r="M98" s="86"/>
      <c r="N98" s="86"/>
      <c r="O98" s="86"/>
      <c r="P98" s="86"/>
      <c r="Q98" s="13"/>
      <c r="R98" s="13"/>
    </row>
    <row r="99" spans="1:18" s="17" customFormat="1">
      <c r="A99" s="56"/>
      <c r="B99"/>
      <c r="C99"/>
      <c r="D99" s="67"/>
      <c r="E99" s="75"/>
      <c r="F99" s="75"/>
      <c r="G99" s="75"/>
      <c r="H99" s="75"/>
      <c r="I99"/>
      <c r="J99" s="86"/>
      <c r="K99" s="87"/>
      <c r="L99" s="86"/>
      <c r="M99" s="86"/>
      <c r="N99" s="86"/>
      <c r="O99" s="86"/>
      <c r="P99" s="86"/>
      <c r="Q99" s="13"/>
      <c r="R99" s="13"/>
    </row>
    <row r="100" spans="1:18" s="17" customFormat="1">
      <c r="A100" s="56"/>
      <c r="B100"/>
      <c r="C100"/>
      <c r="D100" s="67"/>
      <c r="E100" s="75"/>
      <c r="F100" s="75"/>
      <c r="G100" s="75"/>
      <c r="H100" s="75"/>
      <c r="I100"/>
      <c r="J100" s="86"/>
      <c r="K100" s="87"/>
      <c r="L100" s="86"/>
      <c r="M100" s="86"/>
      <c r="N100" s="86"/>
      <c r="O100" s="86"/>
      <c r="P100" s="86"/>
      <c r="Q100" s="13"/>
      <c r="R100" s="13"/>
    </row>
    <row r="101" spans="1:18" s="17" customFormat="1">
      <c r="A101" s="56"/>
      <c r="B101"/>
      <c r="C101"/>
      <c r="D101" s="67"/>
      <c r="E101" s="75"/>
      <c r="F101" s="75"/>
      <c r="G101" s="75"/>
      <c r="H101" s="75"/>
      <c r="I101"/>
      <c r="J101" s="86"/>
      <c r="K101" s="87"/>
      <c r="L101" s="86"/>
      <c r="M101" s="86"/>
      <c r="N101" s="86"/>
      <c r="O101" s="86"/>
      <c r="P101" s="86"/>
      <c r="Q101" s="13"/>
      <c r="R101" s="13"/>
    </row>
    <row r="102" spans="1:18" s="17" customFormat="1">
      <c r="A102" s="56"/>
      <c r="B102"/>
      <c r="C102"/>
      <c r="D102" s="67"/>
      <c r="E102" s="75"/>
      <c r="F102" s="75"/>
      <c r="G102" s="75"/>
      <c r="H102" s="75"/>
      <c r="I102"/>
      <c r="J102" s="86"/>
      <c r="K102" s="87"/>
      <c r="L102" s="86"/>
      <c r="M102" s="86"/>
      <c r="N102" s="86"/>
      <c r="O102" s="86"/>
      <c r="P102" s="86"/>
      <c r="Q102" s="13"/>
      <c r="R102" s="13"/>
    </row>
    <row r="103" spans="1:18" s="17" customFormat="1">
      <c r="A103" s="56"/>
      <c r="B103"/>
      <c r="C103"/>
      <c r="D103" s="67"/>
      <c r="E103" s="75"/>
      <c r="F103" s="75"/>
      <c r="G103" s="75"/>
      <c r="H103" s="75"/>
      <c r="I103"/>
      <c r="J103" s="86"/>
      <c r="K103" s="87"/>
      <c r="L103" s="86"/>
      <c r="M103" s="86"/>
      <c r="N103" s="86"/>
      <c r="O103" s="86"/>
      <c r="P103" s="86"/>
      <c r="Q103" s="13"/>
      <c r="R103" s="13"/>
    </row>
    <row r="104" spans="1:18" s="17" customFormat="1">
      <c r="A104" s="56"/>
      <c r="B104"/>
      <c r="C104"/>
      <c r="D104" s="67"/>
      <c r="E104" s="75"/>
      <c r="F104" s="75"/>
      <c r="G104" s="75"/>
      <c r="H104" s="75"/>
      <c r="I104"/>
      <c r="J104" s="86"/>
      <c r="K104" s="87"/>
      <c r="L104" s="86"/>
      <c r="M104" s="86"/>
      <c r="N104" s="86"/>
      <c r="O104" s="86"/>
      <c r="P104" s="86"/>
      <c r="Q104" s="13"/>
      <c r="R104" s="13"/>
    </row>
    <row r="105" spans="1:18" s="17" customFormat="1">
      <c r="A105" s="56"/>
      <c r="B105"/>
      <c r="C105"/>
      <c r="D105" s="67"/>
      <c r="E105" s="75"/>
      <c r="F105" s="75"/>
      <c r="G105" s="75"/>
      <c r="H105" s="75"/>
      <c r="I105"/>
      <c r="J105" s="86"/>
      <c r="K105" s="87"/>
      <c r="L105" s="86"/>
      <c r="M105" s="86"/>
      <c r="N105" s="86"/>
      <c r="O105" s="86"/>
      <c r="P105" s="86"/>
      <c r="Q105" s="13"/>
      <c r="R105" s="13"/>
    </row>
    <row r="106" spans="1:18" s="17" customFormat="1">
      <c r="A106" s="56"/>
      <c r="B106"/>
      <c r="C106"/>
      <c r="D106" s="67"/>
      <c r="E106" s="75"/>
      <c r="F106" s="75"/>
      <c r="G106" s="75"/>
      <c r="H106" s="75"/>
      <c r="I106"/>
      <c r="J106" s="86"/>
      <c r="K106" s="87"/>
      <c r="L106" s="86"/>
      <c r="M106" s="86"/>
      <c r="N106" s="86"/>
      <c r="O106" s="86"/>
      <c r="P106" s="86"/>
      <c r="Q106" s="13"/>
      <c r="R106" s="13"/>
    </row>
    <row r="107" spans="1:18" s="17" customFormat="1">
      <c r="A107" s="56"/>
      <c r="B107"/>
      <c r="C107"/>
      <c r="D107" s="67"/>
      <c r="E107" s="75"/>
      <c r="F107" s="75"/>
      <c r="G107" s="75"/>
      <c r="H107" s="75"/>
      <c r="I107"/>
      <c r="J107" s="86"/>
      <c r="K107" s="87"/>
      <c r="L107" s="86"/>
      <c r="M107" s="86"/>
      <c r="N107" s="86"/>
      <c r="O107" s="86"/>
      <c r="P107" s="86"/>
      <c r="Q107" s="13"/>
      <c r="R107" s="13"/>
    </row>
    <row r="108" spans="1:18" s="17" customFormat="1">
      <c r="A108" s="56"/>
      <c r="B108"/>
      <c r="C108"/>
      <c r="D108" s="67"/>
      <c r="E108" s="75"/>
      <c r="F108" s="75"/>
      <c r="G108" s="75"/>
      <c r="H108" s="75"/>
      <c r="I108"/>
      <c r="J108" s="86"/>
      <c r="K108" s="87"/>
      <c r="L108" s="86"/>
      <c r="M108" s="86"/>
      <c r="N108" s="86"/>
      <c r="O108" s="86"/>
      <c r="P108" s="86"/>
      <c r="Q108" s="13"/>
      <c r="R108" s="13"/>
    </row>
    <row r="109" spans="1:18" s="17" customFormat="1">
      <c r="A109" s="56"/>
      <c r="B109"/>
      <c r="C109"/>
      <c r="D109" s="67"/>
      <c r="E109" s="75"/>
      <c r="F109" s="75"/>
      <c r="G109" s="75"/>
      <c r="H109" s="75"/>
      <c r="I109"/>
      <c r="J109" s="86"/>
      <c r="K109" s="87"/>
      <c r="L109" s="86"/>
      <c r="M109" s="86"/>
      <c r="N109" s="86"/>
      <c r="O109" s="86"/>
      <c r="P109" s="86"/>
      <c r="Q109" s="13"/>
      <c r="R109" s="13"/>
    </row>
    <row r="110" spans="1:18" s="17" customFormat="1">
      <c r="A110" s="56"/>
      <c r="B110"/>
      <c r="C110"/>
      <c r="D110" s="67"/>
      <c r="E110" s="75"/>
      <c r="F110" s="75"/>
      <c r="G110" s="75"/>
      <c r="H110" s="75"/>
      <c r="I110"/>
      <c r="J110" s="86"/>
      <c r="K110" s="87"/>
      <c r="L110" s="86"/>
      <c r="M110" s="86"/>
      <c r="N110" s="86"/>
      <c r="O110" s="86"/>
      <c r="P110" s="86"/>
      <c r="Q110" s="13"/>
      <c r="R110" s="13"/>
    </row>
    <row r="111" spans="1:18" s="17" customFormat="1">
      <c r="A111" s="56"/>
      <c r="B111"/>
      <c r="C111"/>
      <c r="D111" s="67"/>
      <c r="E111" s="75"/>
      <c r="F111" s="75"/>
      <c r="G111" s="75"/>
      <c r="H111" s="75"/>
      <c r="I111"/>
      <c r="J111" s="86"/>
      <c r="K111" s="87"/>
      <c r="L111" s="86"/>
      <c r="M111" s="86"/>
      <c r="N111" s="86"/>
      <c r="O111" s="86"/>
      <c r="P111" s="86"/>
      <c r="Q111" s="13"/>
      <c r="R111" s="13"/>
    </row>
    <row r="112" spans="1:18" s="17" customFormat="1">
      <c r="A112" s="56"/>
      <c r="B112"/>
      <c r="C112"/>
      <c r="D112" s="67"/>
      <c r="E112" s="75"/>
      <c r="F112" s="75"/>
      <c r="G112" s="75"/>
      <c r="H112" s="75"/>
      <c r="I112"/>
      <c r="J112" s="86"/>
      <c r="K112" s="87"/>
      <c r="L112" s="86"/>
      <c r="M112" s="86"/>
      <c r="N112" s="86"/>
      <c r="O112" s="86"/>
      <c r="P112" s="86"/>
      <c r="Q112" s="13"/>
      <c r="R112" s="13"/>
    </row>
    <row r="113" spans="1:18" s="17" customFormat="1">
      <c r="A113" s="56"/>
      <c r="B113"/>
      <c r="C113"/>
      <c r="D113" s="67"/>
      <c r="E113" s="75"/>
      <c r="F113" s="75"/>
      <c r="G113" s="75"/>
      <c r="H113" s="75"/>
      <c r="I113"/>
      <c r="J113" s="86"/>
      <c r="K113" s="87"/>
      <c r="L113" s="86"/>
      <c r="M113" s="86"/>
      <c r="N113" s="86"/>
      <c r="O113" s="86"/>
      <c r="P113" s="86"/>
      <c r="Q113" s="13"/>
      <c r="R113" s="13"/>
    </row>
    <row r="114" spans="1:18" s="17" customFormat="1">
      <c r="A114" s="56"/>
      <c r="B114"/>
      <c r="C114"/>
      <c r="D114" s="67"/>
      <c r="E114" s="75"/>
      <c r="F114" s="75"/>
      <c r="G114" s="75"/>
      <c r="H114" s="75"/>
      <c r="I114"/>
      <c r="J114" s="86"/>
      <c r="K114" s="87"/>
      <c r="L114" s="86"/>
      <c r="M114" s="86"/>
      <c r="N114" s="86"/>
      <c r="O114" s="86"/>
      <c r="P114" s="86"/>
      <c r="Q114" s="13"/>
      <c r="R114" s="13"/>
    </row>
    <row r="115" spans="1:18" s="17" customFormat="1">
      <c r="A115" s="56"/>
      <c r="B115"/>
      <c r="C115"/>
      <c r="D115" s="67"/>
      <c r="E115" s="75"/>
      <c r="F115" s="75"/>
      <c r="G115" s="75"/>
      <c r="H115" s="75"/>
      <c r="I115"/>
      <c r="J115" s="86"/>
      <c r="K115" s="87"/>
      <c r="L115" s="86"/>
      <c r="M115" s="86"/>
      <c r="N115" s="86"/>
      <c r="O115" s="86"/>
      <c r="P115" s="86"/>
      <c r="Q115" s="13"/>
      <c r="R115" s="13"/>
    </row>
    <row r="116" spans="1:18" s="17" customFormat="1">
      <c r="A116" s="56"/>
      <c r="B116"/>
      <c r="C116"/>
      <c r="D116" s="67"/>
      <c r="E116" s="75"/>
      <c r="F116" s="75"/>
      <c r="G116" s="75"/>
      <c r="H116" s="75"/>
      <c r="I116"/>
      <c r="J116" s="86"/>
      <c r="K116" s="87"/>
      <c r="L116" s="86"/>
      <c r="M116" s="86"/>
      <c r="N116" s="86"/>
      <c r="O116" s="86"/>
      <c r="P116" s="86"/>
      <c r="Q116" s="13"/>
      <c r="R116" s="13"/>
    </row>
    <row r="117" spans="1:18" s="17" customFormat="1">
      <c r="A117" s="56"/>
      <c r="B117"/>
      <c r="C117"/>
      <c r="D117" s="67"/>
      <c r="E117" s="75"/>
      <c r="F117" s="75"/>
      <c r="G117" s="75"/>
      <c r="H117" s="75"/>
      <c r="I117"/>
      <c r="J117" s="86"/>
      <c r="K117" s="87"/>
      <c r="L117" s="86"/>
      <c r="M117" s="86"/>
      <c r="N117" s="86"/>
      <c r="O117" s="86"/>
      <c r="P117" s="86"/>
      <c r="Q117" s="13"/>
      <c r="R117" s="13"/>
    </row>
    <row r="118" spans="1:18" s="17" customFormat="1">
      <c r="A118" s="56"/>
      <c r="B118"/>
      <c r="C118"/>
      <c r="D118" s="67"/>
      <c r="E118" s="75"/>
      <c r="F118" s="75"/>
      <c r="G118" s="75"/>
      <c r="H118" s="75"/>
      <c r="I118"/>
      <c r="J118" s="86"/>
      <c r="K118" s="87"/>
      <c r="L118" s="86"/>
      <c r="M118" s="86"/>
      <c r="N118" s="86"/>
      <c r="O118" s="86"/>
      <c r="P118" s="86"/>
      <c r="Q118" s="13"/>
      <c r="R118" s="13"/>
    </row>
    <row r="119" spans="1:18" s="17" customFormat="1">
      <c r="A119" s="56"/>
      <c r="B119"/>
      <c r="C119"/>
      <c r="D119" s="67"/>
      <c r="E119" s="75"/>
      <c r="F119" s="75"/>
      <c r="G119" s="75"/>
      <c r="H119" s="75"/>
      <c r="I119"/>
      <c r="J119" s="86"/>
      <c r="K119" s="87"/>
      <c r="L119" s="86"/>
      <c r="M119" s="86"/>
      <c r="N119" s="86"/>
      <c r="O119" s="86"/>
      <c r="P119" s="86"/>
      <c r="Q119" s="13"/>
      <c r="R119" s="13"/>
    </row>
    <row r="120" spans="1:18" s="17" customFormat="1">
      <c r="A120" s="56"/>
      <c r="B120"/>
      <c r="C120"/>
      <c r="D120" s="67"/>
      <c r="E120" s="75"/>
      <c r="F120" s="75"/>
      <c r="G120" s="75"/>
      <c r="H120" s="75"/>
      <c r="I120"/>
      <c r="J120" s="86"/>
      <c r="K120" s="87"/>
      <c r="L120" s="86"/>
      <c r="M120" s="86"/>
      <c r="N120" s="86"/>
      <c r="O120" s="86"/>
      <c r="P120" s="86"/>
      <c r="Q120" s="13"/>
      <c r="R120" s="13"/>
    </row>
    <row r="121" spans="1:18" s="17" customFormat="1">
      <c r="A121" s="56"/>
      <c r="B121"/>
      <c r="C121"/>
      <c r="D121" s="67"/>
      <c r="E121" s="75"/>
      <c r="F121" s="75"/>
      <c r="G121" s="75"/>
      <c r="H121" s="75"/>
      <c r="I121"/>
      <c r="J121" s="86"/>
      <c r="K121" s="87"/>
      <c r="L121" s="86"/>
      <c r="M121" s="86"/>
      <c r="N121" s="86"/>
      <c r="O121" s="86"/>
      <c r="P121" s="86"/>
      <c r="Q121" s="13"/>
      <c r="R121" s="13"/>
    </row>
    <row r="122" spans="1:18" s="17" customFormat="1">
      <c r="A122" s="56"/>
      <c r="B122"/>
      <c r="C122"/>
      <c r="D122" s="67"/>
      <c r="E122" s="75"/>
      <c r="F122" s="75"/>
      <c r="G122" s="75"/>
      <c r="H122" s="75"/>
      <c r="I122"/>
      <c r="J122" s="86"/>
      <c r="K122" s="87"/>
      <c r="L122" s="86"/>
      <c r="M122" s="86"/>
      <c r="N122" s="86"/>
      <c r="O122" s="86"/>
      <c r="P122" s="86"/>
      <c r="Q122" s="13"/>
      <c r="R122" s="13"/>
    </row>
    <row r="123" spans="1:18" s="17" customFormat="1">
      <c r="A123" s="56"/>
      <c r="B123"/>
      <c r="C123"/>
      <c r="D123" s="67"/>
      <c r="E123" s="75"/>
      <c r="F123" s="75"/>
      <c r="G123" s="75"/>
      <c r="H123" s="75"/>
      <c r="I123"/>
      <c r="J123" s="86"/>
      <c r="K123" s="87"/>
      <c r="L123" s="86"/>
      <c r="M123" s="86"/>
      <c r="N123" s="86"/>
      <c r="O123" s="86"/>
      <c r="P123" s="86"/>
      <c r="Q123" s="13"/>
      <c r="R123" s="13"/>
    </row>
    <row r="124" spans="1:18" s="17" customFormat="1">
      <c r="A124" s="56"/>
      <c r="B124"/>
      <c r="C124"/>
      <c r="D124" s="67"/>
      <c r="E124" s="75"/>
      <c r="F124" s="75"/>
      <c r="G124" s="75"/>
      <c r="H124" s="75"/>
      <c r="I124"/>
      <c r="J124" s="86"/>
      <c r="K124" s="87"/>
      <c r="L124" s="86"/>
      <c r="M124" s="86"/>
      <c r="N124" s="86"/>
      <c r="O124" s="86"/>
      <c r="P124" s="86"/>
      <c r="Q124" s="13"/>
      <c r="R124" s="13"/>
    </row>
    <row r="125" spans="1:18" s="17" customFormat="1">
      <c r="A125" s="56"/>
      <c r="B125"/>
      <c r="C125"/>
      <c r="D125" s="67"/>
      <c r="E125" s="75"/>
      <c r="F125" s="75"/>
      <c r="G125" s="75"/>
      <c r="H125" s="75"/>
      <c r="I125"/>
      <c r="J125" s="86"/>
      <c r="K125" s="87"/>
      <c r="L125" s="86"/>
      <c r="M125" s="86"/>
      <c r="N125" s="86"/>
      <c r="O125" s="86"/>
      <c r="P125" s="86"/>
      <c r="Q125" s="13"/>
      <c r="R125" s="13"/>
    </row>
    <row r="126" spans="1:18" s="17" customFormat="1">
      <c r="A126" s="56"/>
      <c r="B126"/>
      <c r="C126"/>
      <c r="D126" s="67"/>
      <c r="E126" s="75"/>
      <c r="F126" s="75"/>
      <c r="G126" s="75"/>
      <c r="H126" s="75"/>
      <c r="I126"/>
      <c r="J126" s="86"/>
      <c r="K126" s="87"/>
      <c r="L126" s="86"/>
      <c r="M126" s="86"/>
      <c r="N126" s="86"/>
      <c r="O126" s="86"/>
      <c r="P126" s="86"/>
      <c r="Q126" s="13"/>
      <c r="R126" s="13"/>
    </row>
    <row r="127" spans="1:18" s="17" customFormat="1">
      <c r="A127" s="56"/>
      <c r="B127"/>
      <c r="C127"/>
      <c r="D127" s="67"/>
      <c r="E127" s="75"/>
      <c r="F127" s="75"/>
      <c r="G127" s="75"/>
      <c r="H127" s="75"/>
      <c r="I127"/>
      <c r="J127" s="86"/>
      <c r="K127" s="87"/>
      <c r="L127" s="86"/>
      <c r="M127" s="86"/>
      <c r="N127" s="86"/>
      <c r="O127" s="86"/>
      <c r="P127" s="86"/>
      <c r="Q127" s="13"/>
      <c r="R127" s="13"/>
    </row>
    <row r="128" spans="1:18" s="17" customFormat="1">
      <c r="A128" s="56"/>
      <c r="B128"/>
      <c r="C128"/>
      <c r="D128" s="67"/>
      <c r="E128" s="75"/>
      <c r="F128" s="75"/>
      <c r="G128" s="75"/>
      <c r="H128" s="75"/>
      <c r="I128"/>
      <c r="J128" s="86"/>
      <c r="K128" s="87"/>
      <c r="L128" s="86"/>
      <c r="M128" s="86"/>
      <c r="N128" s="86"/>
      <c r="O128" s="86"/>
      <c r="P128" s="86"/>
      <c r="Q128" s="13"/>
      <c r="R128" s="13"/>
    </row>
    <row r="129" spans="1:18" s="17" customFormat="1">
      <c r="A129" s="56"/>
      <c r="B129"/>
      <c r="C129"/>
      <c r="D129" s="67"/>
      <c r="E129" s="75"/>
      <c r="F129" s="75"/>
      <c r="G129" s="75"/>
      <c r="H129" s="75"/>
      <c r="I129"/>
      <c r="J129" s="86"/>
      <c r="K129" s="87"/>
      <c r="L129" s="86"/>
      <c r="M129" s="86"/>
      <c r="N129" s="86"/>
      <c r="O129" s="86"/>
      <c r="P129" s="86"/>
      <c r="Q129" s="13"/>
      <c r="R129" s="13"/>
    </row>
    <row r="130" spans="1:18" s="17" customFormat="1">
      <c r="A130" s="56"/>
      <c r="B130"/>
      <c r="C130"/>
      <c r="D130" s="67"/>
      <c r="E130" s="75"/>
      <c r="F130" s="75"/>
      <c r="G130" s="75"/>
      <c r="H130" s="75"/>
      <c r="I130"/>
      <c r="J130" s="86"/>
      <c r="K130" s="87"/>
      <c r="L130" s="86"/>
      <c r="M130" s="86"/>
      <c r="N130" s="86"/>
      <c r="O130" s="86"/>
      <c r="P130" s="86"/>
      <c r="Q130" s="13"/>
      <c r="R130" s="13"/>
    </row>
    <row r="131" spans="1:18" s="17" customFormat="1">
      <c r="A131" s="56"/>
      <c r="B131"/>
      <c r="C131"/>
      <c r="D131" s="67"/>
      <c r="E131" s="75"/>
      <c r="F131" s="75"/>
      <c r="G131" s="75"/>
      <c r="H131" s="75"/>
      <c r="I131"/>
      <c r="J131" s="86"/>
      <c r="K131" s="87"/>
      <c r="L131" s="86"/>
      <c r="M131" s="86"/>
      <c r="N131" s="86"/>
      <c r="O131" s="86"/>
      <c r="P131" s="86"/>
      <c r="Q131" s="13"/>
      <c r="R131" s="13"/>
    </row>
    <row r="132" spans="1:18" s="17" customFormat="1">
      <c r="A132" s="56"/>
      <c r="B132"/>
      <c r="C132"/>
      <c r="D132" s="67"/>
      <c r="E132" s="75"/>
      <c r="F132" s="75"/>
      <c r="G132" s="75"/>
      <c r="H132" s="75"/>
      <c r="I132"/>
      <c r="J132" s="86"/>
      <c r="K132" s="87"/>
      <c r="L132" s="86"/>
      <c r="M132" s="86"/>
      <c r="N132" s="86"/>
      <c r="O132" s="86"/>
      <c r="P132" s="86"/>
      <c r="Q132" s="13"/>
      <c r="R132" s="13"/>
    </row>
    <row r="133" spans="1:18" s="17" customFormat="1">
      <c r="A133" s="56"/>
      <c r="B133"/>
      <c r="C133"/>
      <c r="D133" s="67"/>
      <c r="E133" s="75"/>
      <c r="F133" s="75"/>
      <c r="G133" s="75"/>
      <c r="H133" s="75"/>
      <c r="I133"/>
      <c r="J133" s="86"/>
      <c r="K133" s="87"/>
      <c r="L133" s="86"/>
      <c r="M133" s="86"/>
      <c r="N133" s="86"/>
      <c r="O133" s="86"/>
      <c r="P133" s="86"/>
      <c r="Q133" s="13"/>
      <c r="R133" s="13"/>
    </row>
    <row r="134" spans="1:18" s="17" customFormat="1">
      <c r="A134" s="56"/>
      <c r="B134"/>
      <c r="C134"/>
      <c r="D134" s="67"/>
      <c r="E134" s="75"/>
      <c r="F134" s="75"/>
      <c r="G134" s="75"/>
      <c r="H134" s="75"/>
      <c r="I134"/>
      <c r="J134" s="86"/>
      <c r="K134" s="87"/>
      <c r="L134" s="86"/>
      <c r="M134" s="86"/>
      <c r="N134" s="86"/>
      <c r="O134" s="86"/>
      <c r="P134" s="86"/>
      <c r="Q134" s="13"/>
      <c r="R134" s="13"/>
    </row>
    <row r="135" spans="1:18" s="17" customFormat="1">
      <c r="A135" s="56"/>
      <c r="B135"/>
      <c r="C135"/>
      <c r="D135" s="67"/>
      <c r="E135" s="75"/>
      <c r="F135" s="75"/>
      <c r="G135" s="75"/>
      <c r="H135" s="75"/>
      <c r="I135"/>
      <c r="J135" s="86"/>
      <c r="K135" s="87"/>
      <c r="L135" s="86"/>
      <c r="M135" s="86"/>
      <c r="N135" s="86"/>
      <c r="O135" s="86"/>
      <c r="P135" s="86"/>
      <c r="Q135" s="13"/>
      <c r="R135" s="13"/>
    </row>
    <row r="136" spans="1:18" s="17" customFormat="1">
      <c r="A136" s="56"/>
      <c r="B136"/>
      <c r="C136"/>
      <c r="D136" s="67"/>
      <c r="E136" s="75"/>
      <c r="F136" s="75"/>
      <c r="G136" s="75"/>
      <c r="H136" s="75"/>
      <c r="I136"/>
      <c r="J136" s="86"/>
      <c r="K136" s="87"/>
      <c r="L136" s="86"/>
      <c r="M136" s="86"/>
      <c r="N136" s="86"/>
      <c r="O136" s="86"/>
      <c r="P136" s="86"/>
      <c r="Q136" s="13"/>
      <c r="R136" s="13"/>
    </row>
    <row r="137" spans="1:18" s="17" customFormat="1">
      <c r="A137" s="56"/>
      <c r="B137"/>
      <c r="C137"/>
      <c r="D137" s="67"/>
      <c r="E137" s="75"/>
      <c r="F137" s="75"/>
      <c r="G137" s="75"/>
      <c r="H137" s="75"/>
      <c r="I137"/>
      <c r="J137" s="86"/>
      <c r="K137" s="87"/>
      <c r="L137" s="86"/>
      <c r="M137" s="86"/>
      <c r="N137" s="86"/>
      <c r="O137" s="86"/>
      <c r="P137" s="86"/>
      <c r="Q137" s="13"/>
      <c r="R137" s="13"/>
    </row>
    <row r="138" spans="1:18" s="17" customFormat="1">
      <c r="A138" s="56"/>
      <c r="B138"/>
      <c r="C138"/>
      <c r="D138" s="67"/>
      <c r="E138" s="75"/>
      <c r="F138" s="75"/>
      <c r="G138" s="75"/>
      <c r="H138" s="75"/>
      <c r="I138"/>
      <c r="J138" s="86"/>
      <c r="K138" s="87"/>
      <c r="L138" s="86"/>
      <c r="M138" s="86"/>
      <c r="N138" s="86"/>
      <c r="O138" s="86"/>
      <c r="P138" s="86"/>
      <c r="Q138" s="13"/>
      <c r="R138" s="13"/>
    </row>
    <row r="139" spans="1:18" s="17" customFormat="1">
      <c r="A139" s="56"/>
      <c r="B139"/>
      <c r="C139"/>
      <c r="D139" s="67"/>
      <c r="E139" s="75"/>
      <c r="F139" s="75"/>
      <c r="G139" s="75"/>
      <c r="H139" s="75"/>
      <c r="I139"/>
      <c r="J139" s="86"/>
      <c r="K139" s="87"/>
      <c r="L139" s="86"/>
      <c r="M139" s="86"/>
      <c r="N139" s="86"/>
      <c r="O139" s="86"/>
      <c r="P139" s="86"/>
      <c r="Q139" s="13"/>
      <c r="R139" s="13"/>
    </row>
    <row r="140" spans="1:18" s="17" customFormat="1">
      <c r="A140" s="56"/>
      <c r="B140"/>
      <c r="C140"/>
      <c r="D140" s="67"/>
      <c r="E140" s="75"/>
      <c r="F140" s="75"/>
      <c r="G140" s="75"/>
      <c r="H140" s="75"/>
      <c r="I140"/>
      <c r="J140" s="86"/>
      <c r="K140" s="87"/>
      <c r="L140" s="86"/>
      <c r="M140" s="86"/>
      <c r="N140" s="86"/>
      <c r="O140" s="86"/>
      <c r="P140" s="86"/>
      <c r="Q140" s="13"/>
      <c r="R140" s="13"/>
    </row>
    <row r="141" spans="1:18" s="17" customFormat="1">
      <c r="A141" s="56"/>
      <c r="B141"/>
      <c r="C141"/>
      <c r="D141" s="67"/>
      <c r="E141" s="75"/>
      <c r="F141" s="75"/>
      <c r="G141" s="75"/>
      <c r="H141" s="75"/>
      <c r="I141"/>
      <c r="J141" s="86"/>
      <c r="K141" s="87"/>
      <c r="L141" s="86"/>
      <c r="M141" s="86"/>
      <c r="N141" s="86"/>
      <c r="O141" s="86"/>
      <c r="P141" s="86"/>
      <c r="Q141" s="13"/>
      <c r="R141" s="13"/>
    </row>
    <row r="142" spans="1:18" s="17" customFormat="1">
      <c r="A142" s="56"/>
      <c r="B142"/>
      <c r="C142"/>
      <c r="D142" s="67"/>
      <c r="E142" s="75"/>
      <c r="F142" s="75"/>
      <c r="G142" s="75"/>
      <c r="H142" s="75"/>
      <c r="I142"/>
      <c r="J142" s="86"/>
      <c r="K142" s="87"/>
      <c r="L142" s="86"/>
      <c r="M142" s="86"/>
      <c r="N142" s="86"/>
      <c r="O142" s="86"/>
      <c r="P142" s="86"/>
      <c r="Q142" s="13"/>
      <c r="R142" s="13"/>
    </row>
    <row r="143" spans="1:18" s="17" customFormat="1">
      <c r="A143" s="56"/>
      <c r="B143"/>
      <c r="C143"/>
      <c r="D143" s="67"/>
      <c r="E143" s="75"/>
      <c r="F143" s="75"/>
      <c r="G143" s="75"/>
      <c r="H143" s="75"/>
      <c r="I143"/>
      <c r="J143" s="86"/>
      <c r="K143" s="87"/>
      <c r="L143" s="86"/>
      <c r="M143" s="86"/>
      <c r="N143" s="86"/>
      <c r="O143" s="86"/>
      <c r="P143" s="86"/>
      <c r="Q143" s="13"/>
      <c r="R143" s="13"/>
    </row>
    <row r="144" spans="1:18" s="17" customFormat="1">
      <c r="A144" s="56"/>
      <c r="B144"/>
      <c r="C144"/>
      <c r="D144" s="67"/>
      <c r="E144" s="75"/>
      <c r="F144" s="75"/>
      <c r="G144" s="75"/>
      <c r="H144" s="75"/>
      <c r="I144"/>
      <c r="J144" s="86"/>
      <c r="K144" s="87"/>
      <c r="L144" s="86"/>
      <c r="M144" s="86"/>
      <c r="N144" s="86"/>
      <c r="O144" s="86"/>
      <c r="P144" s="86"/>
      <c r="Q144" s="13"/>
      <c r="R144" s="13"/>
    </row>
    <row r="145" spans="1:18" s="17" customFormat="1">
      <c r="A145" s="56"/>
      <c r="B145"/>
      <c r="C145"/>
      <c r="D145" s="67"/>
      <c r="E145" s="75"/>
      <c r="F145" s="75"/>
      <c r="G145" s="75"/>
      <c r="H145" s="75"/>
      <c r="I145"/>
      <c r="J145" s="86"/>
      <c r="K145" s="87"/>
      <c r="L145" s="86"/>
      <c r="M145" s="86"/>
      <c r="N145" s="86"/>
      <c r="O145" s="86"/>
      <c r="P145" s="86"/>
      <c r="Q145" s="13"/>
      <c r="R145" s="13"/>
    </row>
    <row r="146" spans="1:18" s="17" customFormat="1">
      <c r="A146" s="56"/>
      <c r="B146"/>
      <c r="C146"/>
      <c r="D146" s="67"/>
      <c r="E146" s="75"/>
      <c r="F146" s="75"/>
      <c r="G146" s="75"/>
      <c r="H146" s="75"/>
      <c r="I146"/>
      <c r="J146" s="86"/>
      <c r="K146" s="87"/>
      <c r="L146" s="86"/>
      <c r="M146" s="86"/>
      <c r="N146" s="86"/>
      <c r="O146" s="86"/>
      <c r="P146" s="86"/>
      <c r="Q146" s="13"/>
      <c r="R146" s="13"/>
    </row>
    <row r="147" spans="1:18" s="17" customFormat="1">
      <c r="A147" s="56"/>
      <c r="B147"/>
      <c r="C147"/>
      <c r="D147" s="67"/>
      <c r="E147" s="75"/>
      <c r="F147" s="75"/>
      <c r="G147" s="75"/>
      <c r="H147" s="75"/>
      <c r="I147"/>
      <c r="J147" s="86"/>
      <c r="K147" s="87"/>
      <c r="L147" s="86"/>
      <c r="M147" s="86"/>
      <c r="N147" s="86"/>
      <c r="O147" s="86"/>
      <c r="P147" s="86"/>
      <c r="Q147" s="13"/>
      <c r="R147" s="13"/>
    </row>
    <row r="148" spans="1:18" s="17" customFormat="1">
      <c r="A148" s="56"/>
      <c r="B148"/>
      <c r="C148"/>
      <c r="D148" s="67"/>
      <c r="E148" s="75"/>
      <c r="F148" s="75"/>
      <c r="G148" s="75"/>
      <c r="H148" s="75"/>
      <c r="I148"/>
      <c r="J148" s="86"/>
      <c r="K148" s="87"/>
      <c r="L148" s="86"/>
      <c r="M148" s="86"/>
      <c r="N148" s="86"/>
      <c r="O148" s="86"/>
      <c r="P148" s="86"/>
      <c r="Q148" s="13"/>
      <c r="R148" s="13"/>
    </row>
    <row r="149" spans="1:18" s="17" customFormat="1">
      <c r="A149" s="56"/>
      <c r="B149"/>
      <c r="C149"/>
      <c r="D149" s="67"/>
      <c r="E149" s="75"/>
      <c r="F149" s="75"/>
      <c r="G149" s="75"/>
      <c r="H149" s="75"/>
      <c r="I149"/>
      <c r="J149" s="86"/>
      <c r="K149" s="87"/>
      <c r="L149" s="86"/>
      <c r="M149" s="86"/>
      <c r="N149" s="86"/>
      <c r="O149" s="86"/>
      <c r="P149" s="86"/>
      <c r="Q149" s="13"/>
      <c r="R149" s="13"/>
    </row>
    <row r="150" spans="1:18" s="17" customFormat="1">
      <c r="A150" s="56"/>
      <c r="B150"/>
      <c r="C150"/>
      <c r="D150" s="67"/>
      <c r="E150" s="75"/>
      <c r="F150" s="75"/>
      <c r="G150" s="75"/>
      <c r="H150" s="75"/>
      <c r="I150"/>
      <c r="J150" s="86"/>
      <c r="K150" s="87"/>
      <c r="L150" s="86"/>
      <c r="M150" s="86"/>
      <c r="N150" s="86"/>
      <c r="O150" s="86"/>
      <c r="P150" s="86"/>
      <c r="Q150" s="13"/>
      <c r="R150" s="13"/>
    </row>
    <row r="151" spans="1:18" s="17" customFormat="1">
      <c r="A151" s="56"/>
      <c r="B151"/>
      <c r="C151"/>
      <c r="D151" s="67"/>
      <c r="E151" s="75"/>
      <c r="F151" s="75"/>
      <c r="G151" s="75"/>
      <c r="H151" s="75"/>
      <c r="I151"/>
      <c r="J151" s="86"/>
      <c r="K151" s="87"/>
      <c r="L151" s="86"/>
      <c r="M151" s="86"/>
      <c r="N151" s="86"/>
      <c r="O151" s="86"/>
      <c r="P151" s="86"/>
      <c r="Q151" s="13"/>
      <c r="R151" s="13"/>
    </row>
    <row r="152" spans="1:18" s="17" customFormat="1">
      <c r="A152" s="56"/>
      <c r="B152"/>
      <c r="C152"/>
      <c r="D152" s="67"/>
      <c r="E152" s="75"/>
      <c r="F152" s="75"/>
      <c r="G152" s="75"/>
      <c r="H152" s="75"/>
      <c r="I152"/>
      <c r="J152" s="86"/>
      <c r="K152" s="87"/>
      <c r="L152" s="86"/>
      <c r="M152" s="86"/>
      <c r="N152" s="86"/>
      <c r="O152" s="86"/>
      <c r="P152" s="86"/>
      <c r="Q152" s="13"/>
      <c r="R152" s="13"/>
    </row>
    <row r="153" spans="1:18" s="17" customFormat="1">
      <c r="A153" s="56"/>
      <c r="B153"/>
      <c r="C153"/>
      <c r="D153" s="67"/>
      <c r="E153" s="75"/>
      <c r="F153" s="75"/>
      <c r="G153" s="75"/>
      <c r="H153" s="75"/>
      <c r="I153"/>
      <c r="J153" s="86"/>
      <c r="K153" s="87"/>
      <c r="L153" s="86"/>
      <c r="M153" s="86"/>
      <c r="N153" s="86"/>
      <c r="O153" s="86"/>
      <c r="P153" s="86"/>
      <c r="Q153" s="13"/>
      <c r="R153" s="13"/>
    </row>
    <row r="154" spans="1:18" s="17" customFormat="1">
      <c r="A154" s="56"/>
      <c r="B154"/>
      <c r="C154"/>
      <c r="D154" s="67"/>
      <c r="E154" s="75"/>
      <c r="F154" s="75"/>
      <c r="G154" s="75"/>
      <c r="H154" s="75"/>
      <c r="I154"/>
      <c r="J154" s="86"/>
      <c r="K154" s="87"/>
      <c r="L154" s="86"/>
      <c r="M154" s="86"/>
      <c r="N154" s="86"/>
      <c r="O154" s="86"/>
      <c r="P154" s="86"/>
      <c r="Q154" s="13"/>
      <c r="R154" s="13"/>
    </row>
    <row r="155" spans="1:18" s="17" customFormat="1">
      <c r="A155" s="56"/>
      <c r="B155"/>
      <c r="C155"/>
      <c r="D155" s="67"/>
      <c r="E155" s="75"/>
      <c r="F155" s="75"/>
      <c r="G155" s="75"/>
      <c r="H155" s="75"/>
      <c r="I155"/>
      <c r="J155" s="86"/>
      <c r="K155" s="87"/>
      <c r="L155" s="86"/>
      <c r="M155" s="86"/>
      <c r="N155" s="86"/>
      <c r="O155" s="86"/>
      <c r="P155" s="86"/>
      <c r="Q155" s="13"/>
      <c r="R155" s="13"/>
    </row>
    <row r="156" spans="1:18" s="17" customFormat="1">
      <c r="A156" s="56"/>
      <c r="B156"/>
      <c r="C156"/>
      <c r="D156" s="67"/>
      <c r="E156" s="75"/>
      <c r="F156" s="75"/>
      <c r="G156" s="75"/>
      <c r="H156" s="75"/>
      <c r="I156"/>
      <c r="J156" s="86"/>
      <c r="K156" s="87"/>
      <c r="L156" s="86"/>
      <c r="M156" s="86"/>
      <c r="N156" s="86"/>
      <c r="O156" s="86"/>
      <c r="P156" s="86"/>
      <c r="Q156" s="13"/>
      <c r="R156" s="13"/>
    </row>
    <row r="157" spans="1:18" s="17" customFormat="1">
      <c r="A157" s="56"/>
      <c r="B157"/>
      <c r="C157"/>
      <c r="D157" s="67"/>
      <c r="E157" s="75"/>
      <c r="F157" s="75"/>
      <c r="G157" s="75"/>
      <c r="H157" s="75"/>
      <c r="I157"/>
      <c r="J157" s="86"/>
      <c r="K157" s="87"/>
      <c r="L157" s="86"/>
      <c r="M157" s="86"/>
      <c r="N157" s="86"/>
      <c r="O157" s="86"/>
      <c r="P157" s="86"/>
      <c r="Q157" s="13"/>
      <c r="R157" s="13"/>
    </row>
    <row r="158" spans="1:18" s="17" customFormat="1">
      <c r="A158" s="56"/>
      <c r="B158"/>
      <c r="C158"/>
      <c r="D158" s="67"/>
      <c r="E158" s="75"/>
      <c r="F158" s="75"/>
      <c r="G158" s="75"/>
      <c r="H158" s="75"/>
      <c r="I158"/>
      <c r="J158" s="86"/>
      <c r="K158" s="87"/>
      <c r="L158" s="86"/>
      <c r="M158" s="86"/>
      <c r="N158" s="86"/>
      <c r="O158" s="86"/>
      <c r="P158" s="86"/>
      <c r="Q158" s="13"/>
      <c r="R158" s="13"/>
    </row>
    <row r="159" spans="1:18" s="17" customFormat="1">
      <c r="A159" s="56"/>
      <c r="B159"/>
      <c r="C159"/>
      <c r="D159" s="67"/>
      <c r="E159" s="75"/>
      <c r="F159" s="75"/>
      <c r="G159" s="75"/>
      <c r="H159" s="75"/>
      <c r="I159"/>
      <c r="J159" s="86"/>
      <c r="K159" s="87"/>
      <c r="L159" s="86"/>
      <c r="M159" s="86"/>
      <c r="N159" s="86"/>
      <c r="O159" s="86"/>
      <c r="P159" s="86"/>
      <c r="Q159" s="13"/>
      <c r="R159" s="13"/>
    </row>
    <row r="160" spans="1:18" s="17" customFormat="1">
      <c r="A160" s="56"/>
      <c r="B160"/>
      <c r="C160"/>
      <c r="D160" s="67"/>
      <c r="E160" s="75"/>
      <c r="F160" s="75"/>
      <c r="G160" s="75"/>
      <c r="H160" s="75"/>
      <c r="I160"/>
      <c r="J160" s="86"/>
      <c r="K160" s="87"/>
      <c r="L160" s="86"/>
      <c r="M160" s="86"/>
      <c r="N160" s="86"/>
      <c r="O160" s="86"/>
      <c r="P160" s="86"/>
      <c r="Q160" s="13"/>
      <c r="R160" s="13"/>
    </row>
    <row r="161" spans="1:18" s="17" customFormat="1">
      <c r="A161" s="56"/>
      <c r="B161"/>
      <c r="C161"/>
      <c r="D161" s="67"/>
      <c r="E161" s="75"/>
      <c r="F161" s="75"/>
      <c r="G161" s="75"/>
      <c r="H161" s="75"/>
      <c r="I161"/>
      <c r="J161" s="86"/>
      <c r="K161" s="87"/>
      <c r="L161" s="86"/>
      <c r="M161" s="86"/>
      <c r="N161" s="86"/>
      <c r="O161" s="86"/>
      <c r="P161" s="86"/>
      <c r="Q161" s="13"/>
      <c r="R161" s="13"/>
    </row>
    <row r="162" spans="1:18" s="17" customFormat="1">
      <c r="A162" s="56"/>
      <c r="B162"/>
      <c r="C162"/>
      <c r="D162" s="67"/>
      <c r="E162" s="75"/>
      <c r="F162" s="75"/>
      <c r="G162" s="75"/>
      <c r="H162" s="75"/>
      <c r="I162"/>
      <c r="J162" s="86"/>
      <c r="K162" s="87"/>
      <c r="L162" s="86"/>
      <c r="M162" s="86"/>
      <c r="N162" s="86"/>
      <c r="O162" s="86"/>
      <c r="P162" s="86"/>
      <c r="Q162" s="13"/>
      <c r="R162" s="13"/>
    </row>
    <row r="163" spans="1:18" s="17" customFormat="1">
      <c r="A163" s="56"/>
      <c r="B163"/>
      <c r="C163"/>
      <c r="D163" s="67"/>
      <c r="E163" s="75"/>
      <c r="F163" s="75"/>
      <c r="G163" s="75"/>
      <c r="H163" s="75"/>
      <c r="I163"/>
      <c r="J163" s="86"/>
      <c r="K163" s="87"/>
      <c r="L163" s="86"/>
      <c r="M163" s="86"/>
      <c r="N163" s="86"/>
      <c r="O163" s="86"/>
      <c r="P163" s="86"/>
      <c r="Q163" s="13"/>
      <c r="R163" s="13"/>
    </row>
    <row r="164" spans="1:18" s="17" customFormat="1">
      <c r="A164" s="56"/>
      <c r="B164"/>
      <c r="C164"/>
      <c r="D164" s="67"/>
      <c r="E164" s="75"/>
      <c r="F164" s="75"/>
      <c r="G164" s="75"/>
      <c r="H164" s="75"/>
      <c r="I164"/>
      <c r="J164" s="86"/>
      <c r="K164" s="87"/>
      <c r="L164" s="86"/>
      <c r="M164" s="86"/>
      <c r="N164" s="86"/>
      <c r="O164" s="86"/>
      <c r="P164" s="86"/>
      <c r="Q164" s="13"/>
      <c r="R164" s="13"/>
    </row>
    <row r="165" spans="1:18" s="17" customFormat="1">
      <c r="A165" s="56"/>
      <c r="B165"/>
      <c r="C165"/>
      <c r="D165" s="67"/>
      <c r="E165" s="75"/>
      <c r="F165" s="75"/>
      <c r="G165" s="75"/>
      <c r="H165" s="75"/>
      <c r="I165"/>
      <c r="J165" s="86"/>
      <c r="K165" s="87"/>
      <c r="L165" s="86"/>
      <c r="M165" s="86"/>
      <c r="N165" s="86"/>
      <c r="O165" s="86"/>
      <c r="P165" s="86"/>
      <c r="Q165" s="13"/>
      <c r="R165" s="13"/>
    </row>
    <row r="166" spans="1:18" s="17" customFormat="1">
      <c r="A166" s="56"/>
      <c r="B166"/>
      <c r="C166"/>
      <c r="D166" s="67"/>
      <c r="E166" s="75"/>
      <c r="F166" s="75"/>
      <c r="G166" s="75"/>
      <c r="H166" s="75"/>
      <c r="I166"/>
      <c r="J166" s="86"/>
      <c r="K166" s="87"/>
      <c r="L166" s="86"/>
      <c r="M166" s="86"/>
      <c r="N166" s="86"/>
      <c r="O166" s="86"/>
      <c r="P166" s="86"/>
      <c r="Q166" s="13"/>
      <c r="R166" s="13"/>
    </row>
    <row r="167" spans="1:18" s="17" customFormat="1">
      <c r="A167" s="56"/>
      <c r="B167"/>
      <c r="C167"/>
      <c r="D167" s="67"/>
      <c r="E167" s="75"/>
      <c r="F167" s="75"/>
      <c r="G167" s="75"/>
      <c r="H167" s="75"/>
      <c r="I167"/>
      <c r="J167" s="86"/>
      <c r="K167" s="87"/>
      <c r="L167" s="86"/>
      <c r="M167" s="86"/>
      <c r="N167" s="86"/>
      <c r="O167" s="86"/>
      <c r="P167" s="86"/>
      <c r="Q167" s="13"/>
      <c r="R167" s="13"/>
    </row>
    <row r="168" spans="1:18" s="17" customFormat="1">
      <c r="A168" s="56"/>
      <c r="B168"/>
      <c r="C168"/>
      <c r="D168" s="67"/>
      <c r="E168" s="75"/>
      <c r="F168" s="75"/>
      <c r="G168" s="75"/>
      <c r="H168" s="75"/>
      <c r="I168"/>
      <c r="J168" s="86"/>
      <c r="K168" s="87"/>
      <c r="L168" s="86"/>
      <c r="M168" s="86"/>
      <c r="N168" s="86"/>
      <c r="O168" s="86"/>
      <c r="P168" s="86"/>
      <c r="Q168" s="13"/>
      <c r="R168" s="13"/>
    </row>
    <row r="169" spans="1:18" s="17" customFormat="1">
      <c r="A169" s="56"/>
      <c r="B169"/>
      <c r="C169"/>
      <c r="D169" s="67"/>
      <c r="E169" s="75"/>
      <c r="F169" s="75"/>
      <c r="G169" s="75"/>
      <c r="H169" s="75"/>
      <c r="I169"/>
      <c r="J169" s="86"/>
      <c r="K169" s="87"/>
      <c r="L169" s="86"/>
      <c r="M169" s="86"/>
      <c r="N169" s="86"/>
      <c r="O169" s="86"/>
      <c r="P169" s="86"/>
      <c r="Q169" s="13"/>
      <c r="R169" s="13"/>
    </row>
    <row r="170" spans="1:18" s="17" customFormat="1">
      <c r="A170" s="56"/>
      <c r="B170"/>
      <c r="C170"/>
      <c r="D170" s="67"/>
      <c r="E170" s="75"/>
      <c r="F170" s="75"/>
      <c r="G170" s="75"/>
      <c r="H170" s="75"/>
      <c r="I170"/>
      <c r="J170" s="86"/>
      <c r="K170" s="87"/>
      <c r="L170" s="86"/>
      <c r="M170" s="86"/>
      <c r="N170" s="86"/>
      <c r="O170" s="86"/>
      <c r="P170" s="86"/>
      <c r="Q170" s="13"/>
      <c r="R170" s="13"/>
    </row>
    <row r="171" spans="1:18" s="17" customFormat="1">
      <c r="A171" s="56"/>
      <c r="B171"/>
      <c r="C171"/>
      <c r="D171" s="67"/>
      <c r="E171" s="75"/>
      <c r="F171" s="75"/>
      <c r="G171" s="75"/>
      <c r="H171" s="75"/>
      <c r="I171"/>
      <c r="J171" s="86"/>
      <c r="K171" s="87"/>
      <c r="L171" s="86"/>
      <c r="M171" s="86"/>
      <c r="N171" s="86"/>
      <c r="O171" s="86"/>
      <c r="P171" s="86"/>
      <c r="Q171" s="13"/>
      <c r="R171" s="13"/>
    </row>
    <row r="172" spans="1:18" s="17" customFormat="1">
      <c r="A172" s="56"/>
      <c r="B172"/>
      <c r="C172"/>
      <c r="D172" s="67"/>
      <c r="E172" s="75"/>
      <c r="F172" s="75"/>
      <c r="G172" s="75"/>
      <c r="H172" s="75"/>
      <c r="I172"/>
      <c r="J172" s="86"/>
      <c r="K172" s="87"/>
      <c r="L172" s="86"/>
      <c r="M172" s="86"/>
      <c r="N172" s="86"/>
      <c r="O172" s="86"/>
      <c r="P172" s="86"/>
      <c r="Q172" s="13"/>
      <c r="R172" s="13"/>
    </row>
    <row r="173" spans="1:18" s="17" customFormat="1">
      <c r="A173" s="56"/>
      <c r="B173"/>
      <c r="C173"/>
      <c r="D173" s="67"/>
      <c r="E173" s="75"/>
      <c r="F173" s="75"/>
      <c r="G173" s="75"/>
      <c r="H173" s="75"/>
      <c r="I173"/>
      <c r="J173" s="86"/>
      <c r="K173" s="87"/>
      <c r="L173" s="86"/>
      <c r="M173" s="86"/>
      <c r="N173" s="86"/>
      <c r="O173" s="86"/>
      <c r="P173" s="86"/>
      <c r="Q173" s="13"/>
      <c r="R173" s="13"/>
    </row>
    <row r="174" spans="1:18" s="17" customFormat="1">
      <c r="A174" s="56"/>
      <c r="B174"/>
      <c r="C174"/>
      <c r="D174" s="67"/>
      <c r="E174" s="75"/>
      <c r="F174" s="75"/>
      <c r="G174" s="75"/>
      <c r="H174" s="75"/>
      <c r="I174"/>
      <c r="J174" s="86"/>
      <c r="K174" s="87"/>
      <c r="L174" s="86"/>
      <c r="M174" s="86"/>
      <c r="N174" s="86"/>
      <c r="O174" s="86"/>
      <c r="P174" s="86"/>
      <c r="Q174" s="13"/>
      <c r="R174" s="13"/>
    </row>
    <row r="175" spans="1:18" s="17" customFormat="1">
      <c r="A175" s="56"/>
      <c r="B175"/>
      <c r="C175"/>
      <c r="D175" s="67"/>
      <c r="E175" s="75"/>
      <c r="F175" s="75"/>
      <c r="G175" s="75"/>
      <c r="H175" s="75"/>
      <c r="I175"/>
      <c r="J175" s="86"/>
      <c r="K175" s="87"/>
      <c r="L175" s="86"/>
      <c r="M175" s="86"/>
      <c r="N175" s="86"/>
      <c r="O175" s="86"/>
      <c r="P175" s="86"/>
      <c r="Q175" s="13"/>
      <c r="R175" s="13"/>
    </row>
    <row r="176" spans="1:18" s="17" customFormat="1">
      <c r="A176" s="56"/>
      <c r="B176"/>
      <c r="C176"/>
      <c r="D176" s="67"/>
      <c r="E176" s="75"/>
      <c r="F176" s="75"/>
      <c r="G176" s="75"/>
      <c r="H176" s="75"/>
      <c r="I176"/>
      <c r="J176" s="86"/>
      <c r="K176" s="87"/>
      <c r="L176" s="86"/>
      <c r="M176" s="86"/>
      <c r="N176" s="86"/>
      <c r="O176" s="86"/>
      <c r="P176" s="86"/>
      <c r="Q176" s="13"/>
      <c r="R176" s="13"/>
    </row>
    <row r="177" spans="1:18" s="17" customFormat="1">
      <c r="A177" s="56"/>
      <c r="B177"/>
      <c r="C177"/>
      <c r="D177" s="67"/>
      <c r="E177" s="75"/>
      <c r="F177" s="75"/>
      <c r="G177" s="75"/>
      <c r="H177" s="75"/>
      <c r="I177"/>
      <c r="J177" s="86"/>
      <c r="K177" s="87"/>
      <c r="L177" s="86"/>
      <c r="M177" s="86"/>
      <c r="N177" s="86"/>
      <c r="O177" s="86"/>
      <c r="P177" s="86"/>
      <c r="Q177" s="13"/>
      <c r="R177" s="13"/>
    </row>
    <row r="178" spans="1:18" s="17" customFormat="1">
      <c r="A178" s="56"/>
      <c r="B178"/>
      <c r="C178"/>
      <c r="D178" s="67"/>
      <c r="E178" s="75"/>
      <c r="F178" s="75"/>
      <c r="G178" s="75"/>
      <c r="H178" s="75"/>
      <c r="I178"/>
      <c r="J178" s="86"/>
      <c r="K178" s="87"/>
      <c r="L178" s="86"/>
      <c r="M178" s="86"/>
      <c r="N178" s="86"/>
      <c r="O178" s="86"/>
      <c r="P178" s="86"/>
      <c r="Q178" s="13"/>
      <c r="R178" s="13"/>
    </row>
    <row r="179" spans="1:18" s="17" customFormat="1">
      <c r="A179" s="56"/>
      <c r="B179"/>
      <c r="C179"/>
      <c r="D179" s="67"/>
      <c r="E179" s="75"/>
      <c r="F179" s="75"/>
      <c r="G179" s="75"/>
      <c r="H179" s="75"/>
      <c r="I179"/>
      <c r="J179" s="86"/>
      <c r="K179" s="87"/>
      <c r="L179" s="86"/>
      <c r="M179" s="86"/>
      <c r="N179" s="86"/>
      <c r="O179" s="86"/>
      <c r="P179" s="86"/>
      <c r="Q179" s="13"/>
      <c r="R179" s="13"/>
    </row>
    <row r="180" spans="1:18" s="17" customFormat="1">
      <c r="A180" s="56"/>
      <c r="B180"/>
      <c r="C180"/>
      <c r="D180" s="67"/>
      <c r="E180" s="75"/>
      <c r="F180" s="75"/>
      <c r="G180" s="75"/>
      <c r="H180" s="75"/>
      <c r="I180"/>
      <c r="J180" s="86"/>
      <c r="K180" s="87"/>
      <c r="L180" s="86"/>
      <c r="M180" s="86"/>
      <c r="N180" s="86"/>
      <c r="O180" s="86"/>
      <c r="P180" s="86"/>
      <c r="Q180" s="13"/>
      <c r="R180" s="13"/>
    </row>
    <row r="181" spans="1:18" s="17" customFormat="1">
      <c r="A181" s="56"/>
      <c r="B181"/>
      <c r="C181"/>
      <c r="D181" s="67"/>
      <c r="E181" s="75"/>
      <c r="F181" s="75"/>
      <c r="G181" s="75"/>
      <c r="H181" s="75"/>
      <c r="I181"/>
      <c r="J181" s="86"/>
      <c r="K181" s="87"/>
      <c r="L181" s="86"/>
      <c r="M181" s="86"/>
      <c r="N181" s="86"/>
      <c r="O181" s="86"/>
      <c r="P181" s="86"/>
      <c r="Q181" s="13"/>
      <c r="R181" s="13"/>
    </row>
    <row r="182" spans="1:18" s="17" customFormat="1">
      <c r="A182" s="56"/>
      <c r="B182"/>
      <c r="C182"/>
      <c r="D182" s="67"/>
      <c r="E182" s="75"/>
      <c r="F182" s="75"/>
      <c r="G182" s="75"/>
      <c r="H182" s="75"/>
      <c r="I182"/>
      <c r="J182" s="86"/>
      <c r="K182" s="87"/>
      <c r="L182" s="86"/>
      <c r="M182" s="86"/>
      <c r="N182" s="86"/>
      <c r="O182" s="86"/>
      <c r="P182" s="86"/>
      <c r="Q182" s="13"/>
      <c r="R182" s="13"/>
    </row>
    <row r="183" spans="1:18" s="17" customFormat="1">
      <c r="A183" s="56"/>
      <c r="B183"/>
      <c r="C183"/>
      <c r="D183" s="67"/>
      <c r="E183" s="75"/>
      <c r="F183" s="75"/>
      <c r="G183" s="75"/>
      <c r="H183" s="75"/>
      <c r="I183"/>
      <c r="J183" s="86"/>
      <c r="K183" s="87"/>
      <c r="L183" s="86"/>
      <c r="M183" s="86"/>
      <c r="N183" s="86"/>
      <c r="O183" s="86"/>
      <c r="P183" s="86"/>
      <c r="Q183" s="13"/>
      <c r="R183" s="13"/>
    </row>
    <row r="184" spans="1:18" s="17" customFormat="1">
      <c r="A184" s="56"/>
      <c r="B184"/>
      <c r="C184"/>
      <c r="D184" s="67"/>
      <c r="E184" s="75"/>
      <c r="F184" s="75"/>
      <c r="G184" s="75"/>
      <c r="H184" s="75"/>
      <c r="I184"/>
      <c r="J184" s="86"/>
      <c r="K184" s="87"/>
      <c r="L184" s="86"/>
      <c r="M184" s="86"/>
      <c r="N184" s="86"/>
      <c r="O184" s="86"/>
      <c r="P184" s="86"/>
      <c r="Q184" s="13"/>
      <c r="R184" s="13"/>
    </row>
    <row r="185" spans="1:18" s="17" customFormat="1">
      <c r="A185" s="56"/>
      <c r="B185"/>
      <c r="C185"/>
      <c r="D185" s="67"/>
      <c r="E185" s="75"/>
      <c r="F185" s="75"/>
      <c r="G185" s="75"/>
      <c r="H185" s="75"/>
      <c r="I185"/>
      <c r="J185" s="86"/>
      <c r="K185" s="87"/>
      <c r="L185" s="86"/>
      <c r="M185" s="86"/>
      <c r="N185" s="86"/>
      <c r="O185" s="86"/>
      <c r="P185" s="86"/>
      <c r="Q185" s="13"/>
      <c r="R185" s="13"/>
    </row>
  </sheetData>
  <mergeCells count="64">
    <mergeCell ref="P6:R6"/>
    <mergeCell ref="P7:R7"/>
    <mergeCell ref="P8:R8"/>
    <mergeCell ref="P9:R9"/>
    <mergeCell ref="A17:R17"/>
    <mergeCell ref="A19:A20"/>
    <mergeCell ref="B19:B20"/>
    <mergeCell ref="C19:C20"/>
    <mergeCell ref="R19:R20"/>
    <mergeCell ref="D19:H19"/>
    <mergeCell ref="I19:O19"/>
    <mergeCell ref="P19:P20"/>
    <mergeCell ref="R48:R51"/>
    <mergeCell ref="A22:A29"/>
    <mergeCell ref="B22:B29"/>
    <mergeCell ref="A32:A34"/>
    <mergeCell ref="B32:B34"/>
    <mergeCell ref="D32:D34"/>
    <mergeCell ref="E32:E34"/>
    <mergeCell ref="F32:F34"/>
    <mergeCell ref="G32:G34"/>
    <mergeCell ref="H32:H34"/>
    <mergeCell ref="G36:G38"/>
    <mergeCell ref="H36:H38"/>
    <mergeCell ref="R36:R38"/>
    <mergeCell ref="R31:R35"/>
    <mergeCell ref="R39:R40"/>
    <mergeCell ref="B36:B38"/>
    <mergeCell ref="A36:A38"/>
    <mergeCell ref="F39:F40"/>
    <mergeCell ref="A42:A45"/>
    <mergeCell ref="B42:B45"/>
    <mergeCell ref="F36:F38"/>
    <mergeCell ref="D36:D38"/>
    <mergeCell ref="E36:E38"/>
    <mergeCell ref="A39:A40"/>
    <mergeCell ref="C39:C40"/>
    <mergeCell ref="D39:D40"/>
    <mergeCell ref="E39:E40"/>
    <mergeCell ref="C44:C45"/>
    <mergeCell ref="O61:P61"/>
    <mergeCell ref="P11:R15"/>
    <mergeCell ref="P56:P59"/>
    <mergeCell ref="P31:P38"/>
    <mergeCell ref="P42:P47"/>
    <mergeCell ref="P52:P54"/>
    <mergeCell ref="Q19:Q20"/>
    <mergeCell ref="Q32:Q35"/>
    <mergeCell ref="Q36:Q38"/>
    <mergeCell ref="Q39:Q40"/>
    <mergeCell ref="Q42:Q45"/>
    <mergeCell ref="Q48:Q50"/>
    <mergeCell ref="Q53:Q54"/>
    <mergeCell ref="R53:R54"/>
    <mergeCell ref="P48:P51"/>
    <mergeCell ref="R42:R47"/>
    <mergeCell ref="J44:J45"/>
    <mergeCell ref="K44:K45"/>
    <mergeCell ref="L44:L45"/>
    <mergeCell ref="A61:K61"/>
    <mergeCell ref="A53:A54"/>
    <mergeCell ref="B53:B54"/>
    <mergeCell ref="A48:A50"/>
    <mergeCell ref="B48:B50"/>
  </mergeCells>
  <pageMargins left="0.7" right="0.7" top="0.75" bottom="0.75" header="0.3" footer="0.3"/>
  <pageSetup paperSize="9" scale="46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</vt:lpstr>
      <vt:lpstr>'програмные мер.2022-2027'!Область_печати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2022-01-10T09:14:39Z</dcterms:modified>
</cp:coreProperties>
</file>